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69"/>
  </bookViews>
  <sheets>
    <sheet name="Др. народ 5" sheetId="39" r:id="rId1"/>
  </sheets>
  <calcPr calcId="124519" calcOnSave="0"/>
</workbook>
</file>

<file path=xl/calcChain.xml><?xml version="1.0" encoding="utf-8"?>
<calcChain xmlns="http://schemas.openxmlformats.org/spreadsheetml/2006/main">
  <c r="E36" i="39"/>
  <c r="D36" s="1"/>
  <c r="C36" s="1"/>
  <c r="D34"/>
  <c r="C34"/>
  <c r="C33"/>
  <c r="D33" s="1"/>
  <c r="D31"/>
  <c r="C31"/>
  <c r="D30"/>
  <c r="C30"/>
  <c r="D29"/>
  <c r="C29" s="1"/>
  <c r="D28"/>
  <c r="C28"/>
  <c r="D27"/>
  <c r="C27" s="1"/>
  <c r="E25"/>
  <c r="D25"/>
  <c r="C25" s="1"/>
  <c r="D24"/>
  <c r="C24" s="1"/>
  <c r="D23"/>
  <c r="C23" s="1"/>
  <c r="E21"/>
  <c r="E38" s="1"/>
  <c r="D38" l="1"/>
  <c r="D21"/>
  <c r="C21" s="1"/>
  <c r="C38" s="1"/>
  <c r="D16"/>
  <c r="D17" s="1"/>
  <c r="D15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<sst xmlns="http://schemas.openxmlformats.org/spreadsheetml/2006/main" count="50" uniqueCount="44">
  <si>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</si>
  <si>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</si>
  <si>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</si>
  <si>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</si>
  <si>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</si>
  <si>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</si>
  <si>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</si>
  <si>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</si>
  <si>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</si>
  <si>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</si>
  <si>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</si>
  <si>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</si>
  <si>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</si>
  <si>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</si>
  <si>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</si>
  <si>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</si>
  <si>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</si>
  <si>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</si>
  <si>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</si>
  <si>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</si>
  <si>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</si>
  <si>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</si>
  <si>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</si>
  <si>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</si>
  <si>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</si>
  <si>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</si>
  <si>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</si>
  <si>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</si>
  <si>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</si>
  <si>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</si>
  <si>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</si>
  <si>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</si>
  <si>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</si>
  <si>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</si>
  <si>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</si>
  <si>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</si>
  <si>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</si>
  <si>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</si>
  <si>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</si>
  <si>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</si>
  <si>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</si>
  <si>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НПО "Центральный" дом № 5 ул. Дружбы народов 2018г.</t>
  </si>
  <si>
    <t>от "31" декабря 2017г.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</si>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</sst>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topLeftCell="A22" workbookViewId="0">
      <selection activeCell="G18" sqref="G18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42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6"/>
      <c r="G7" s="16"/>
      <c r="H7" s="1"/>
      <c r="I7" s="1"/>
    </row>
    <row r="8" spans="1:9">
      <c r="A8" s="23" t="s">
        <v>41</v>
      </c>
      <c r="B8" s="23"/>
      <c r="C8" s="23"/>
      <c r="D8" s="23"/>
      <c r="E8" s="23"/>
      <c r="F8" s="16"/>
      <c r="G8" s="16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724.1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23.19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201502.54800000001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201502.54800000001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201502.54800000001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8" t="s">
        <v>27</v>
      </c>
      <c r="B21" s="12" t="s">
        <v>26</v>
      </c>
      <c r="C21" s="21">
        <f>D21*D12</f>
        <v>79158.611999999994</v>
      </c>
      <c r="D21" s="19">
        <f>E21*D10</f>
        <v>6596.5509999999995</v>
      </c>
      <c r="E21" s="19">
        <f>E24+E23</f>
        <v>9.11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D23*D12</f>
        <v>41186.808000000005</v>
      </c>
      <c r="D23" s="14">
        <f>E23*D10</f>
        <v>3432.2340000000004</v>
      </c>
      <c r="E23" s="15">
        <v>4.74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D24*D12</f>
        <v>37971.804000000004</v>
      </c>
      <c r="D24" s="14">
        <f>E24*D10</f>
        <v>3164.317</v>
      </c>
      <c r="E24" s="15">
        <v>4.37</v>
      </c>
      <c r="F24" s="1"/>
      <c r="G24" s="1"/>
      <c r="H24" s="1"/>
      <c r="I24" s="1"/>
    </row>
    <row r="25" spans="1:9" ht="29.25">
      <c r="A25" s="18" t="s">
        <v>34</v>
      </c>
      <c r="B25" s="9" t="s">
        <v>32</v>
      </c>
      <c r="C25" s="19">
        <f>D25*D12</f>
        <v>55610.879999999997</v>
      </c>
      <c r="D25" s="19">
        <f>E25*D10</f>
        <v>4634.24</v>
      </c>
      <c r="E25" s="21">
        <f>E27+E28+E29</f>
        <v>6.3999999999999995</v>
      </c>
      <c r="F25" s="1"/>
      <c r="G25" s="1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26197.937999999995</v>
      </c>
      <c r="D27" s="14">
        <f>E27*D10</f>
        <v>2910.8819999999996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325.84500000000003</v>
      </c>
      <c r="D28" s="14">
        <f>E28*D10</f>
        <v>36.205000000000005</v>
      </c>
      <c r="E28" s="15">
        <v>0.05</v>
      </c>
      <c r="F28" s="1"/>
      <c r="G28" s="1"/>
      <c r="H28" s="1"/>
      <c r="I28" s="1"/>
    </row>
    <row r="29" spans="1:9">
      <c r="A29" s="10" t="s">
        <v>37</v>
      </c>
      <c r="B29" s="8" t="s">
        <v>29</v>
      </c>
      <c r="C29" s="14">
        <f>D29*9</f>
        <v>15184.377</v>
      </c>
      <c r="D29" s="14">
        <f>E29*D10</f>
        <v>1687.153</v>
      </c>
      <c r="E29" s="15">
        <v>2.33</v>
      </c>
      <c r="F29" s="1"/>
      <c r="G29" s="1"/>
      <c r="H29" s="1"/>
      <c r="I29" s="1"/>
    </row>
    <row r="30" spans="1:9">
      <c r="A30" s="18" t="s">
        <v>38</v>
      </c>
      <c r="B30" s="12" t="s">
        <v>22</v>
      </c>
      <c r="C30" s="21">
        <f>D30*D12</f>
        <v>26502.06</v>
      </c>
      <c r="D30" s="19">
        <f>E30*D10</f>
        <v>2208.5050000000001</v>
      </c>
      <c r="E30" s="21">
        <v>3.05</v>
      </c>
      <c r="F30" s="1"/>
      <c r="G30" s="1"/>
      <c r="H30" s="1"/>
      <c r="I30" s="1"/>
    </row>
    <row r="31" spans="1:9" ht="28.5">
      <c r="A31" s="18" t="s">
        <v>39</v>
      </c>
      <c r="B31" s="22" t="s">
        <v>40</v>
      </c>
      <c r="C31" s="19">
        <f>E31*D12*D10</f>
        <v>40230.996000000006</v>
      </c>
      <c r="D31" s="19">
        <f>E31*D10</f>
        <v>3352.5830000000001</v>
      </c>
      <c r="E31" s="19">
        <v>4.63</v>
      </c>
      <c r="F31" s="1"/>
      <c r="G31" s="1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"/>
      <c r="H34" s="1"/>
      <c r="I34" s="1"/>
    </row>
    <row r="35" spans="1:9">
      <c r="A35" s="10" t="s">
        <v>37</v>
      </c>
      <c r="B35" s="11" t="s">
        <v>20</v>
      </c>
      <c r="C35" s="15">
        <v>5363.59</v>
      </c>
      <c r="D35" s="14">
        <v>595.95000000000005</v>
      </c>
      <c r="E35" s="14">
        <v>2.99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7133.1901992000003</v>
      </c>
      <c r="D36" s="14">
        <f>(E36*D10)</f>
        <v>594.43251659999999</v>
      </c>
      <c r="E36" s="14">
        <f>D11*3%*1.18</f>
        <v>0.82092599999999993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8"/>
      <c r="B38" s="12" t="s">
        <v>21</v>
      </c>
      <c r="C38" s="19">
        <f>C25+C30+C31+C21</f>
        <v>201502.54800000001</v>
      </c>
      <c r="D38" s="19">
        <f>D30+D31+D25+D21</f>
        <v>16791.879000000001</v>
      </c>
      <c r="E38" s="19">
        <f>E21+E25+E30+E31</f>
        <v>23.189999999999998</v>
      </c>
      <c r="F38" s="1"/>
      <c r="G38" s="1"/>
      <c r="H38" s="1"/>
      <c r="I38" s="1"/>
    </row>
    <row r="39" spans="1:9">
      <c r="A39" s="4"/>
      <c r="B39" s="1"/>
      <c r="C39" s="17"/>
      <c r="D39" s="17"/>
      <c r="E39" s="1"/>
      <c r="F39" s="1"/>
      <c r="G39" s="1"/>
      <c r="H39" s="1"/>
      <c r="I39" s="1"/>
    </row>
    <row r="40" spans="1:9">
      <c r="A40" s="3"/>
      <c r="B40" s="1"/>
      <c r="C40" s="1"/>
      <c r="D40" s="1"/>
      <c r="E40" s="1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Др. народ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2018-02-01T05:24:47Z</dcterms:modified>
</cp:coreProperties>
</file>