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869"/>
  </bookViews>
  <sheets>
    <sheet name="Др. народ 5" sheetId="39" r:id="rId1"/>
  </sheets>
  <calcPr calcId="124519" calcOnSave="0"/>
</workbook>
</file>

<file path=xl/calcChain.xml><?xml version="1.0" encoding="utf-8"?>
<calcChain xmlns="http://schemas.openxmlformats.org/spreadsheetml/2006/main">
  <c r="E36" i="39"/>
  <c r="D36" s="1"/>
  <c r="C36" s="1"/>
  <c r="D34"/>
  <c r="C34"/>
  <c r="C33"/>
  <c r="D33" s="1"/>
  <c r="D31"/>
  <c r="C31"/>
  <c r="D30"/>
  <c r="C30"/>
  <c r="D29"/>
  <c r="C29" s="1"/>
  <c r="D28"/>
  <c r="C28"/>
  <c r="D27"/>
  <c r="C27" s="1"/>
  <c r="E25"/>
  <c r="D25"/>
  <c r="C25" s="1"/>
  <c r="D24"/>
  <c r="C24" s="1"/>
  <c r="D23"/>
  <c r="C23" s="1"/>
  <c r="E21"/>
  <c r="E38" s="1"/>
  <c r="D38" l="1"/>
  <c r="D21"/>
  <c r="C21" s="1"/>
  <c r="C38" s="1"/>
  <c r="D16"/>
  <c r="D17" s="1"/>
  <c r="D15"/>
</calcChain>
</file>

<file path=xl/sharedStrings.xml><?xml version="1.0" encoding="utf-8"?>
<sst xmlns="http://schemas.openxmlformats.org/spreadsheetml/2006/main" count="50" uniqueCount="44">
  <si>
    <t>"УТВЕРЖДАЮ"</t>
  </si>
  <si>
    <t>Председатель</t>
  </si>
  <si>
    <t>НПО "Центральный"</t>
  </si>
  <si>
    <t>________И.С. Прокудина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</si>
  <si>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</si>
  <si>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</si>
  <si>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</si>
  <si>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</si>
  <si>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</si>
  <si>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</si>
  <si>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</si>
  <si>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</si>
  <si>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</si>
  <si>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</si>
  <si>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</si>
  <si>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</si>
  <si>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</si>
  <si>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</si>
  <si>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</si>
  <si>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</si>
  <si>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</si>
  <si>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</si>
  <si>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</si>
  <si>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</si>
  <si>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</si>
  <si>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</si>
  <si>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</si>
  <si>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</si>
  <si>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</si>
  <si>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</si>
  <si>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</si>
  <si>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</si>
  <si>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</si>
  <si>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от "31" декабря 2016г.</t>
  </si>
  <si>
    <t>НПО "Центральный" дом № 5 ул. Дружбы народов 2017г.</t>
  </si>
  <si>
    <t xml:space="preserve">Начислено за 2017г. </t>
  </si>
  <si>
    <t>2.</t>
  </si>
  <si>
    <t>2.2</t>
  </si>
  <si>
    <t>1</t>
  </si>
  <si>
    <t>2</t>
  </si>
  <si>
    <t>3</t>
  </si>
  <si>
    <t>2.3</t>
  </si>
  <si>
    <t>2.4</t>
  </si>
  <si>
    <t>Расходы, связанные с организацией обслуживания жилого дома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</si>
</sst>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0" fontId="2" fillId="0" borderId="0" xfId="0" applyFont="1" applyAlignment="1">
      <alignment horizontal="center" vertical="center"/>
    </xf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>
      <selection activeCell="I30" sqref="I30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</cols>
  <sheetData>
    <row r="1" spans="1:9">
      <c r="A1" s="1"/>
      <c r="B1" s="1"/>
      <c r="C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33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2" t="s">
        <v>4</v>
      </c>
      <c r="B7" s="22"/>
      <c r="C7" s="22"/>
      <c r="D7" s="22"/>
      <c r="E7" s="22"/>
      <c r="F7" s="16"/>
      <c r="G7" s="16"/>
      <c r="H7" s="1"/>
      <c r="I7" s="1"/>
    </row>
    <row r="8" spans="1:9">
      <c r="A8" s="22" t="s">
        <v>34</v>
      </c>
      <c r="B8" s="22"/>
      <c r="C8" s="22"/>
      <c r="D8" s="22"/>
      <c r="E8" s="22"/>
      <c r="F8" s="16"/>
      <c r="G8" s="16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5</v>
      </c>
      <c r="C10" s="8"/>
      <c r="D10" s="8">
        <v>724.1</v>
      </c>
      <c r="E10" s="13"/>
      <c r="F10" s="1"/>
      <c r="G10" s="1"/>
      <c r="H10" s="1"/>
      <c r="I10" s="1"/>
    </row>
    <row r="11" spans="1:9">
      <c r="A11" s="1"/>
      <c r="B11" s="8" t="s">
        <v>6</v>
      </c>
      <c r="C11" s="8"/>
      <c r="D11" s="8">
        <v>23.19</v>
      </c>
      <c r="E11" s="13"/>
      <c r="F11" s="1"/>
      <c r="G11" s="1"/>
      <c r="H11" s="1"/>
      <c r="I11" s="1"/>
    </row>
    <row r="12" spans="1:9">
      <c r="A12" s="1"/>
      <c r="B12" s="8" t="s">
        <v>7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8</v>
      </c>
      <c r="B14" s="5" t="s">
        <v>9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35</v>
      </c>
      <c r="C15" s="8"/>
      <c r="D15" s="14">
        <f>D11*D10*D12</f>
        <v>201502.54800000001</v>
      </c>
      <c r="E15" s="1"/>
      <c r="F15" s="1"/>
      <c r="G15" s="1"/>
      <c r="H15" s="1"/>
      <c r="I15" s="1"/>
    </row>
    <row r="16" spans="1:9">
      <c r="A16" s="1"/>
      <c r="B16" s="8" t="s">
        <v>25</v>
      </c>
      <c r="C16" s="8"/>
      <c r="D16" s="14">
        <f>D15</f>
        <v>201502.54800000001</v>
      </c>
      <c r="E16" s="13"/>
      <c r="F16" s="1"/>
      <c r="G16" s="1"/>
      <c r="H16" s="1"/>
      <c r="I16" s="1"/>
    </row>
    <row r="17" spans="1:9">
      <c r="A17" s="1"/>
      <c r="B17" s="8" t="s">
        <v>10</v>
      </c>
      <c r="C17" s="8"/>
      <c r="D17" s="14">
        <f>D16</f>
        <v>201502.54800000001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36</v>
      </c>
      <c r="B19" s="5" t="s">
        <v>11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12</v>
      </c>
      <c r="B20" s="7" t="s">
        <v>13</v>
      </c>
      <c r="C20" s="6" t="s">
        <v>14</v>
      </c>
      <c r="D20" s="6" t="s">
        <v>15</v>
      </c>
      <c r="E20" s="7" t="s">
        <v>16</v>
      </c>
      <c r="F20" s="1"/>
      <c r="G20" s="1"/>
      <c r="H20" s="1"/>
      <c r="I20" s="1"/>
    </row>
    <row r="21" spans="1:9">
      <c r="A21" s="18" t="s">
        <v>27</v>
      </c>
      <c r="B21" s="12" t="s">
        <v>26</v>
      </c>
      <c r="C21" s="21">
        <f>D21*D12</f>
        <v>79158.611999999994</v>
      </c>
      <c r="D21" s="19">
        <f>E21*D10</f>
        <v>6596.5509999999995</v>
      </c>
      <c r="E21" s="19">
        <f>E24+E23</f>
        <v>9.11</v>
      </c>
      <c r="F21" s="1"/>
      <c r="G21" s="1"/>
      <c r="H21" s="1"/>
      <c r="I21" s="1"/>
    </row>
    <row r="22" spans="1:9">
      <c r="A22" s="8"/>
      <c r="B22" s="12" t="s">
        <v>31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20</v>
      </c>
      <c r="C23" s="15">
        <f>D23*D12</f>
        <v>41186.808000000005</v>
      </c>
      <c r="D23" s="14">
        <f>E23*D10</f>
        <v>3432.2340000000004</v>
      </c>
      <c r="E23" s="15">
        <v>4.74</v>
      </c>
      <c r="F23" s="1"/>
      <c r="G23" s="1"/>
      <c r="H23" s="1"/>
      <c r="I23" s="1"/>
    </row>
    <row r="24" spans="1:9">
      <c r="A24" s="10"/>
      <c r="B24" s="8" t="s">
        <v>28</v>
      </c>
      <c r="C24" s="14">
        <f>D24*D12</f>
        <v>37971.804000000004</v>
      </c>
      <c r="D24" s="14">
        <f>E24*D10</f>
        <v>3164.317</v>
      </c>
      <c r="E24" s="15">
        <v>4.37</v>
      </c>
      <c r="F24" s="1"/>
      <c r="G24" s="1"/>
      <c r="H24" s="1"/>
      <c r="I24" s="1"/>
    </row>
    <row r="25" spans="1:9" ht="29.25">
      <c r="A25" s="18" t="s">
        <v>37</v>
      </c>
      <c r="B25" s="9" t="s">
        <v>32</v>
      </c>
      <c r="C25" s="19">
        <f>D25*D12</f>
        <v>55610.879999999997</v>
      </c>
      <c r="D25" s="19">
        <f>E25*D10</f>
        <v>4634.24</v>
      </c>
      <c r="E25" s="21">
        <f>E27+E28+E29</f>
        <v>6.3999999999999995</v>
      </c>
      <c r="F25" s="1"/>
      <c r="G25" s="1"/>
      <c r="H25" s="1"/>
      <c r="I25" s="1"/>
    </row>
    <row r="26" spans="1:9">
      <c r="A26" s="8"/>
      <c r="B26" s="12" t="s">
        <v>31</v>
      </c>
      <c r="C26" s="14"/>
      <c r="D26" s="14"/>
      <c r="E26" s="15"/>
      <c r="F26" s="1"/>
      <c r="G26" s="1"/>
      <c r="H26" s="1"/>
      <c r="I26" s="1"/>
    </row>
    <row r="27" spans="1:9">
      <c r="A27" s="10" t="s">
        <v>38</v>
      </c>
      <c r="B27" s="8" t="s">
        <v>24</v>
      </c>
      <c r="C27" s="14">
        <f>D27*9</f>
        <v>26197.937999999995</v>
      </c>
      <c r="D27" s="14">
        <f>E27*D10</f>
        <v>2910.8819999999996</v>
      </c>
      <c r="E27" s="15">
        <v>4.0199999999999996</v>
      </c>
      <c r="F27" s="1"/>
      <c r="G27" s="1"/>
      <c r="H27" s="1"/>
      <c r="I27" s="1"/>
    </row>
    <row r="28" spans="1:9">
      <c r="A28" s="10" t="s">
        <v>39</v>
      </c>
      <c r="B28" s="8" t="s">
        <v>17</v>
      </c>
      <c r="C28" s="14">
        <f>D28*9</f>
        <v>325.84500000000003</v>
      </c>
      <c r="D28" s="14">
        <f>E28*D10</f>
        <v>36.205000000000005</v>
      </c>
      <c r="E28" s="15">
        <v>0.05</v>
      </c>
      <c r="F28" s="1"/>
      <c r="G28" s="1"/>
      <c r="H28" s="1"/>
      <c r="I28" s="1"/>
    </row>
    <row r="29" spans="1:9">
      <c r="A29" s="10" t="s">
        <v>40</v>
      </c>
      <c r="B29" s="8" t="s">
        <v>29</v>
      </c>
      <c r="C29" s="14">
        <f>D29*9</f>
        <v>15184.377</v>
      </c>
      <c r="D29" s="14">
        <f>E29*D10</f>
        <v>1687.153</v>
      </c>
      <c r="E29" s="15">
        <v>2.33</v>
      </c>
      <c r="F29" s="1"/>
      <c r="G29" s="1"/>
      <c r="H29" s="1"/>
      <c r="I29" s="1"/>
    </row>
    <row r="30" spans="1:9">
      <c r="A30" s="18" t="s">
        <v>41</v>
      </c>
      <c r="B30" s="12" t="s">
        <v>22</v>
      </c>
      <c r="C30" s="21">
        <f>D30*D12</f>
        <v>26502.06</v>
      </c>
      <c r="D30" s="19">
        <f>E30*D10</f>
        <v>2208.5050000000001</v>
      </c>
      <c r="E30" s="21">
        <v>3.05</v>
      </c>
      <c r="F30" s="1"/>
      <c r="G30" s="1"/>
      <c r="H30" s="1"/>
      <c r="I30" s="1"/>
    </row>
    <row r="31" spans="1:9" ht="28.5">
      <c r="A31" s="18" t="s">
        <v>42</v>
      </c>
      <c r="B31" s="23" t="s">
        <v>43</v>
      </c>
      <c r="C31" s="19">
        <f>E31*D12*D10</f>
        <v>40230.996000000006</v>
      </c>
      <c r="D31" s="19">
        <f>E31*D10</f>
        <v>3352.5830000000001</v>
      </c>
      <c r="E31" s="19">
        <v>4.63</v>
      </c>
      <c r="F31" s="1"/>
      <c r="G31" s="1"/>
      <c r="H31" s="1"/>
      <c r="I31" s="1"/>
    </row>
    <row r="32" spans="1:9">
      <c r="A32" s="10"/>
      <c r="B32" s="12" t="s">
        <v>31</v>
      </c>
      <c r="C32" s="14"/>
      <c r="D32" s="14"/>
      <c r="E32" s="14"/>
      <c r="F32" s="1"/>
      <c r="G32" s="1"/>
      <c r="H32" s="1"/>
      <c r="I32" s="1"/>
    </row>
    <row r="33" spans="1:9">
      <c r="A33" s="10" t="s">
        <v>38</v>
      </c>
      <c r="B33" s="8" t="s">
        <v>19</v>
      </c>
      <c r="C33" s="15">
        <f>35254.6/36</f>
        <v>979.29444444444437</v>
      </c>
      <c r="D33" s="14">
        <f>C33/D12</f>
        <v>81.607870370370364</v>
      </c>
      <c r="E33" s="14">
        <v>0.44</v>
      </c>
      <c r="F33" s="1"/>
      <c r="G33" s="1"/>
      <c r="H33" s="1"/>
      <c r="I33" s="1"/>
    </row>
    <row r="34" spans="1:9">
      <c r="A34" s="10" t="s">
        <v>39</v>
      </c>
      <c r="B34" s="8" t="s">
        <v>30</v>
      </c>
      <c r="C34" s="15">
        <f>95000.82/36</f>
        <v>2638.9116666666669</v>
      </c>
      <c r="D34" s="14">
        <f>C34/D12</f>
        <v>219.90930555555556</v>
      </c>
      <c r="E34" s="14">
        <v>0.39</v>
      </c>
      <c r="F34" s="1"/>
      <c r="G34" s="1"/>
      <c r="H34" s="1"/>
      <c r="I34" s="1"/>
    </row>
    <row r="35" spans="1:9">
      <c r="A35" s="10" t="s">
        <v>40</v>
      </c>
      <c r="B35" s="11" t="s">
        <v>20</v>
      </c>
      <c r="C35" s="15">
        <v>5363.59</v>
      </c>
      <c r="D35" s="14">
        <v>595.95000000000005</v>
      </c>
      <c r="E35" s="14">
        <v>2.99</v>
      </c>
      <c r="F35" s="1"/>
      <c r="G35" s="1"/>
      <c r="H35" s="1"/>
      <c r="I35" s="1"/>
    </row>
    <row r="36" spans="1:9">
      <c r="A36" s="10" t="s">
        <v>18</v>
      </c>
      <c r="B36" s="8" t="s">
        <v>23</v>
      </c>
      <c r="C36" s="15">
        <f>D36*D12</f>
        <v>7133.1901992000003</v>
      </c>
      <c r="D36" s="14">
        <f>(E36*D10)</f>
        <v>594.43251659999999</v>
      </c>
      <c r="E36" s="14">
        <f>D11*3%*1.18</f>
        <v>0.82092599999999993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8"/>
      <c r="B38" s="12" t="s">
        <v>21</v>
      </c>
      <c r="C38" s="19">
        <f>C25+C30+C31+C21</f>
        <v>201502.54800000001</v>
      </c>
      <c r="D38" s="19">
        <f>D30+D31+D25+D21</f>
        <v>16791.879000000001</v>
      </c>
      <c r="E38" s="19">
        <f>E21+E25+E30+E31</f>
        <v>23.189999999999998</v>
      </c>
      <c r="F38" s="1"/>
      <c r="G38" s="1"/>
      <c r="H38" s="1"/>
      <c r="I38" s="1"/>
    </row>
    <row r="39" spans="1:9">
      <c r="A39" s="4"/>
      <c r="B39" s="1"/>
      <c r="C39" s="17"/>
      <c r="D39" s="17"/>
      <c r="E39" s="1"/>
      <c r="F39" s="1"/>
      <c r="G39" s="1"/>
      <c r="H39" s="1"/>
      <c r="I39" s="1"/>
    </row>
    <row r="40" spans="1:9">
      <c r="A40" s="3"/>
      <c r="B40" s="1"/>
      <c r="C40" s="1"/>
      <c r="D40" s="1"/>
      <c r="E40" s="1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Др. народ 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2018-01-31T09:24:55Z</dcterms:modified>
</cp:coreProperties>
</file>