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firstSheet="1" activeTab="1"/>
  </bookViews>
  <sheets>
    <sheet name="Выпол-е 2012 г.Назар.д.12" sheetId="7" r:id="rId1"/>
    <sheet name="мероприятия" sheetId="3" r:id="rId2"/>
  </sheets>
  <calcPr calcId="144525" refMode="R1C1"/>
</workbook>
</file>

<file path=xl/calcChain.xml><?xml version="1.0" encoding="utf-8"?>
<calcChain xmlns="http://schemas.openxmlformats.org/spreadsheetml/2006/main">
  <c r="G61" i="3" l="1"/>
  <c r="H137" i="3"/>
  <c r="G137" i="3"/>
  <c r="H106" i="3"/>
  <c r="G106" i="3"/>
  <c r="D106" i="3"/>
  <c r="D31" i="3"/>
  <c r="H14" i="3"/>
  <c r="G14" i="3"/>
  <c r="D14" i="3"/>
  <c r="H178" i="3" l="1"/>
  <c r="H162" i="7"/>
  <c r="F162" i="7"/>
  <c r="G99" i="7"/>
  <c r="F99" i="7"/>
  <c r="H64" i="7"/>
  <c r="H48" i="7"/>
  <c r="H30" i="7"/>
  <c r="D30" i="7"/>
  <c r="D13" i="7"/>
  <c r="G42" i="3"/>
  <c r="G178" i="3" s="1"/>
  <c r="H99" i="7"/>
</calcChain>
</file>

<file path=xl/sharedStrings.xml><?xml version="1.0" encoding="utf-8"?>
<sst xmlns="http://schemas.openxmlformats.org/spreadsheetml/2006/main" count="1136" uniqueCount="281">
  <si>
    <t>5.</t>
  </si>
  <si>
    <t>14.</t>
  </si>
  <si>
    <t>18.</t>
  </si>
  <si>
    <t>УТВЕРЖДАЮ:</t>
  </si>
  <si>
    <t>МЕРОПРИЯТИЯ</t>
  </si>
  <si>
    <r>
      <t xml:space="preserve">по подготовке объектов жилищного фонда </t>
    </r>
    <r>
      <rPr>
        <b/>
        <u/>
        <sz val="12"/>
        <color indexed="63"/>
        <rFont val="Arial"/>
        <family val="2"/>
        <charset val="204"/>
      </rPr>
      <t xml:space="preserve">_поселение или УК  </t>
    </r>
    <r>
      <rPr>
        <b/>
        <sz val="12"/>
        <color indexed="63"/>
        <rFont val="Arial"/>
        <family val="2"/>
        <charset val="204"/>
      </rPr>
      <t xml:space="preserve"> к работе в осенне-зимний период 2012-2013г.г.</t>
    </r>
  </si>
  <si>
    <t>№          п/п</t>
  </si>
  <si>
    <t>Наименование работ</t>
  </si>
  <si>
    <t>Ед. изм.</t>
  </si>
  <si>
    <t>Финансовые средства, тыс. руб.</t>
  </si>
  <si>
    <t>Всего</t>
  </si>
  <si>
    <t>Сроки исполнения</t>
  </si>
  <si>
    <t>Ответственный исполнитель Ф.И.О.</t>
  </si>
  <si>
    <t>Бюджет автономного округа</t>
  </si>
  <si>
    <t>Местный бюджет</t>
  </si>
  <si>
    <t>Средства предприятия</t>
  </si>
  <si>
    <t>1</t>
  </si>
  <si>
    <t>7</t>
  </si>
  <si>
    <t>Наименование поселения</t>
  </si>
  <si>
    <t>1.1</t>
  </si>
  <si>
    <t xml:space="preserve">Ремонт кровель (текущий ремонт)          </t>
  </si>
  <si>
    <t>м2</t>
  </si>
  <si>
    <t>адрес 2  мкр общежитие№60</t>
  </si>
  <si>
    <t>01.09.2012г.</t>
  </si>
  <si>
    <t>А.М.Акавов</t>
  </si>
  <si>
    <t>адрес 2 мкр жилой дом №14</t>
  </si>
  <si>
    <t>адрес 2 мкр жилой дом №15</t>
  </si>
  <si>
    <t>адрес 6 мкр жилой дом №32</t>
  </si>
  <si>
    <t>адрес 6 мкр жилой дом №62</t>
  </si>
  <si>
    <t>1.2.</t>
  </si>
  <si>
    <t>Ремонт фасадов (текущий ремонт)</t>
  </si>
  <si>
    <t>адрес 6  мкр  жилой дом №89</t>
  </si>
  <si>
    <t>адрес 6  мкр  жилой дом №37</t>
  </si>
  <si>
    <t>1.3.</t>
  </si>
  <si>
    <t>Ремонт дверных полотен (замена)</t>
  </si>
  <si>
    <t>шт.</t>
  </si>
  <si>
    <t>адрес 2 мкр жилой дом № 26</t>
  </si>
  <si>
    <t>адрес 2 мкр жилой дом №25</t>
  </si>
  <si>
    <t>адрес 2 мкр жилой дом №24</t>
  </si>
  <si>
    <t>01.2012г.</t>
  </si>
  <si>
    <t>1.4.</t>
  </si>
  <si>
    <t>Ремонт оконных блоков (подъездов)</t>
  </si>
  <si>
    <t>адрес 2 мкр жилой дом №22</t>
  </si>
  <si>
    <t>адрес 2 мкр жилой дом №23</t>
  </si>
  <si>
    <t>1.5</t>
  </si>
  <si>
    <t>Ремонт цоколей</t>
  </si>
  <si>
    <t>01.09.2012г</t>
  </si>
  <si>
    <t>адрес 2 мкр жилой дом №26</t>
  </si>
  <si>
    <t>1.6.</t>
  </si>
  <si>
    <t>Ремонт отмосток</t>
  </si>
  <si>
    <t>1.7.</t>
  </si>
  <si>
    <t>Остекление подъездных оконных блоков</t>
  </si>
  <si>
    <t>адрес ул.Набережная 24</t>
  </si>
  <si>
    <t>2 мкр жилой дом №14</t>
  </si>
  <si>
    <t>1.8.</t>
  </si>
  <si>
    <t>Остекление слуховых окон</t>
  </si>
  <si>
    <t>1.9.</t>
  </si>
  <si>
    <t>Ремонт подъездов</t>
  </si>
  <si>
    <t>адрес 4 мкр жилой дом 30</t>
  </si>
  <si>
    <t>1.10.</t>
  </si>
  <si>
    <t>Ремонт подъездного отопления</t>
  </si>
  <si>
    <t>мп.</t>
  </si>
  <si>
    <t>м.п.</t>
  </si>
  <si>
    <t>1.11.</t>
  </si>
  <si>
    <t>Утепление стояков ГХВС в подъездах</t>
  </si>
  <si>
    <t>01.092012г</t>
  </si>
  <si>
    <t>1.12.</t>
  </si>
  <si>
    <t>Ремонт тепловых узлов</t>
  </si>
  <si>
    <t>шт</t>
  </si>
  <si>
    <t>1.13.</t>
  </si>
  <si>
    <t>Ремонт запорной арматуры</t>
  </si>
  <si>
    <t>1.14.</t>
  </si>
  <si>
    <t>Ремонт крылец в деревянных домах</t>
  </si>
  <si>
    <t>1.15.</t>
  </si>
  <si>
    <t>Ремонт крылец в КПД</t>
  </si>
  <si>
    <t>адрес 6 мкр жилой дом №37</t>
  </si>
  <si>
    <t>1.16.</t>
  </si>
  <si>
    <t>Установка дверных пружин</t>
  </si>
  <si>
    <t>1.17.</t>
  </si>
  <si>
    <t>Ремонт слуховых окон</t>
  </si>
  <si>
    <t>1.18.</t>
  </si>
  <si>
    <t>Ремонт и замена осветительных приборов в домах</t>
  </si>
  <si>
    <t>01.10.2012г.</t>
  </si>
  <si>
    <t>1.19.</t>
  </si>
  <si>
    <t>Ремонт теплоизоляции труб ГХВС в подвале</t>
  </si>
  <si>
    <t>м/п</t>
  </si>
  <si>
    <t>1.20.</t>
  </si>
  <si>
    <t>Ремонт межпанельных швов</t>
  </si>
  <si>
    <t>адрес ул.Эстонских дорожников 28</t>
  </si>
  <si>
    <t>15.09.2012г.</t>
  </si>
  <si>
    <t>адрес 4 мкр жилой дом №30</t>
  </si>
  <si>
    <t>1.21.</t>
  </si>
  <si>
    <t>Ремонт фановых стояков</t>
  </si>
  <si>
    <t>15.09.2012г</t>
  </si>
  <si>
    <t>адрес 3 мкр общежитие №6</t>
  </si>
  <si>
    <t>1.22</t>
  </si>
  <si>
    <t>Отсыпка тех.подполья песком</t>
  </si>
  <si>
    <t>м3</t>
  </si>
  <si>
    <t>адрес</t>
  </si>
  <si>
    <t>1.23.</t>
  </si>
  <si>
    <t>Промывка сетей ТС в ж/домах</t>
  </si>
  <si>
    <t>ИТОГО:</t>
  </si>
  <si>
    <t>Должность, подпись, ответственного</t>
  </si>
  <si>
    <t>гл.инженер       А.М.Акавов</t>
  </si>
  <si>
    <t xml:space="preserve"> </t>
  </si>
  <si>
    <t>адрес  ул.Назаргалиева ж.д. №12</t>
  </si>
  <si>
    <t>адрес ул.Назаргалиева  ж.д. №12</t>
  </si>
  <si>
    <t>адрес ул. Назаргалиева ж.д. №12</t>
  </si>
  <si>
    <t>дата испол</t>
  </si>
  <si>
    <t>01.09.2012 г.</t>
  </si>
  <si>
    <t>адрес 2 мкр 15 дом</t>
  </si>
  <si>
    <t>адрес 6 мкр жилой дом №71</t>
  </si>
  <si>
    <t>адрес 6 мкр жилой дом №72</t>
  </si>
  <si>
    <t xml:space="preserve">адрес </t>
  </si>
  <si>
    <t>ТСЖ "Назаргалиева 12"</t>
  </si>
  <si>
    <t>Выполнение мероприятий</t>
  </si>
  <si>
    <t>Количество, объем, план</t>
  </si>
  <si>
    <t>Количество, объем, факт</t>
  </si>
  <si>
    <t>8</t>
  </si>
  <si>
    <t>телефон     20104</t>
  </si>
  <si>
    <t>по состоянию на 03.09.2012 г.</t>
  </si>
  <si>
    <t>по состоянию   на 03.09.2012г.</t>
  </si>
  <si>
    <t>Количество</t>
  </si>
  <si>
    <t>Срок исполнения</t>
  </si>
  <si>
    <t>Ответственный исполнитель</t>
  </si>
  <si>
    <t xml:space="preserve">Ремонт кровель (по адресно)          </t>
  </si>
  <si>
    <t>2</t>
  </si>
  <si>
    <t>Ремонт фасадов (по адресно)</t>
  </si>
  <si>
    <t>3</t>
  </si>
  <si>
    <t>Ремонт цоколей (по адресно)</t>
  </si>
  <si>
    <t>4</t>
  </si>
  <si>
    <t>Ремонт отмосток ( по адресно)</t>
  </si>
  <si>
    <t>Ремонт МОП (подъездов) ( по адресно)</t>
  </si>
  <si>
    <t>Ремонт крылец в КПД (по адресно)</t>
  </si>
  <si>
    <t>Ремонт крылец в деревянных домах (по адресно)</t>
  </si>
  <si>
    <t>Ремонт дверных блоков, полотен (по адресно)</t>
  </si>
  <si>
    <t>9</t>
  </si>
  <si>
    <t>Ремонт (замена) оконных блоков (по адресно)</t>
  </si>
  <si>
    <t>Остекление подъездных оконных блоков (по адресно)</t>
  </si>
  <si>
    <t>11</t>
  </si>
  <si>
    <t>Промывка сетей ТС в домах (по адресно)</t>
  </si>
  <si>
    <t>Ремонт тепловых узлов (по адресно)</t>
  </si>
  <si>
    <t>13</t>
  </si>
  <si>
    <t>Ремонт (замена) запорной арматуры (по адресно)</t>
  </si>
  <si>
    <t>Ремонт подъездного отопления, ХГВС (по адресно)</t>
  </si>
  <si>
    <t>15</t>
  </si>
  <si>
    <t>Утепление трубопроводов (стояков) системы  ГХВС в подъездах (по адресно)</t>
  </si>
  <si>
    <t>16</t>
  </si>
  <si>
    <t>Утепление трубопроводовГХВС, отопления в подвале  (по адресно)</t>
  </si>
  <si>
    <t>17</t>
  </si>
  <si>
    <t>Электромонтажные работы ( замена осветительных приборов ) (по адресно)</t>
  </si>
  <si>
    <t>Ремонт  слуховых окон (по адресно)</t>
  </si>
  <si>
    <t>Остекление слуховых окон (по адресно)</t>
  </si>
  <si>
    <t>19.</t>
  </si>
  <si>
    <t>20.</t>
  </si>
  <si>
    <t>Установка дверных пружин (по адресно)</t>
  </si>
  <si>
    <t>21</t>
  </si>
  <si>
    <t>Ремонт межпанельных швов (по адресно)</t>
  </si>
  <si>
    <t>22</t>
  </si>
  <si>
    <t>Ремонт (вывод) фановых стояков (стояков)</t>
  </si>
  <si>
    <t>23</t>
  </si>
  <si>
    <t>Отсыпка технического подполья песком (по адресно)</t>
  </si>
  <si>
    <t>Утепление вентиляционных шахт в чердачном помещении (по адресно)</t>
  </si>
  <si>
    <t>Ремонт балконных козырьков (по адресно)</t>
  </si>
  <si>
    <t>25</t>
  </si>
  <si>
    <t>Всего жилых строений</t>
  </si>
  <si>
    <t>ед</t>
  </si>
  <si>
    <t>Всего финансовых средств</t>
  </si>
  <si>
    <t>тыс. руб</t>
  </si>
  <si>
    <t xml:space="preserve">И.С.Прокудина__________  </t>
  </si>
  <si>
    <t>"____"___________ 2015г.</t>
  </si>
  <si>
    <t>"Центральный"</t>
  </si>
  <si>
    <t xml:space="preserve">Председатель НПО </t>
  </si>
  <si>
    <t>25.08.2015 г.</t>
  </si>
  <si>
    <t>И.С.Прокудина</t>
  </si>
  <si>
    <t>ул. Дружбы Народов 5</t>
  </si>
  <si>
    <t>под.</t>
  </si>
  <si>
    <t>01.06.2015 г.</t>
  </si>
  <si>
    <t>03.06.2015 г.</t>
  </si>
  <si>
    <t>07.06.2015 г.</t>
  </si>
  <si>
    <t>09.06.2015 г.</t>
  </si>
  <si>
    <t>14.06.2015 г.</t>
  </si>
  <si>
    <t>16.06.2015 г.</t>
  </si>
  <si>
    <t>20.06.2015 г.</t>
  </si>
  <si>
    <t>23.06.2015 г.</t>
  </si>
  <si>
    <t>25.06.2015 г.</t>
  </si>
  <si>
    <t>28.06.2015 г.</t>
  </si>
  <si>
    <t>02.07.2015 г.</t>
  </si>
  <si>
    <t>06.07.2015 г.</t>
  </si>
  <si>
    <t>09.07.2015 г.</t>
  </si>
  <si>
    <t>13.07.2015 г.</t>
  </si>
  <si>
    <t>17.07.2015 г.</t>
  </si>
  <si>
    <t>25.07.2015 г.</t>
  </si>
  <si>
    <t>28.07.2015 г.</t>
  </si>
  <si>
    <t>31.07.2015 г.</t>
  </si>
  <si>
    <t>03.08.2015 г.</t>
  </si>
  <si>
    <t>06.08.2015 г.</t>
  </si>
  <si>
    <t>08.08.2015 г.</t>
  </si>
  <si>
    <t>10.08.2015 г.</t>
  </si>
  <si>
    <t>12.08.2015 г.</t>
  </si>
  <si>
    <t>16.08.2015 г.</t>
  </si>
  <si>
    <t>23.08.2015 г.</t>
  </si>
  <si>
    <t xml:space="preserve"> к работе в осенне-зимний период 2015-2016г.г.</t>
  </si>
  <si>
    <t xml:space="preserve">по подготовке объектов жилищно - коммунального  хозяйства </t>
  </si>
  <si>
    <t>Составил: Прокудина И.С.</t>
  </si>
  <si>
    <t>17.08.2015г.</t>
  </si>
  <si>
    <t xml:space="preserve">И.С.Прокудина </t>
  </si>
  <si>
    <t>18 ,00</t>
  </si>
  <si>
    <t>25.08.2015г.</t>
  </si>
  <si>
    <t>2 мкр. жилой дом №64</t>
  </si>
  <si>
    <t>2 мкр. жилой дом №27</t>
  </si>
  <si>
    <t>3 мкр. жилой дом №9</t>
  </si>
  <si>
    <t>7 мкр. жилой дом №2</t>
  </si>
  <si>
    <t>7 мкр. жилой дом №9</t>
  </si>
  <si>
    <t>7 мкр. жилой дом №20</t>
  </si>
  <si>
    <t>1 мкр. жилой дом №54</t>
  </si>
  <si>
    <t>7 мкр. жилой дом 51</t>
  </si>
  <si>
    <t xml:space="preserve"> 3 мкр. жилой дом №9 ,1-подъезд</t>
  </si>
  <si>
    <t xml:space="preserve"> 3 мкр. жилой дом №41 ,1,2-подъезды</t>
  </si>
  <si>
    <t>3 мкр. жилой дом №52</t>
  </si>
  <si>
    <t>6 мкр. жилой дом №24</t>
  </si>
  <si>
    <t>7 мкр. жилой дом №59</t>
  </si>
  <si>
    <t>2 мкр. жилой дом № 27</t>
  </si>
  <si>
    <t>7 мкр. жилой дом №8</t>
  </si>
  <si>
    <t>3 мкр. жилой дом №15</t>
  </si>
  <si>
    <t>2 мкр. жилой дом №22</t>
  </si>
  <si>
    <t>3 мкр. жилой дом №8</t>
  </si>
  <si>
    <t>3 мкр. жилой дом №20</t>
  </si>
  <si>
    <t>3 мкр. жилой дом №41</t>
  </si>
  <si>
    <t>6а  мкр. жилой дом №66</t>
  </si>
  <si>
    <t>6а  мкр. жилой дом №79</t>
  </si>
  <si>
    <t>6а  мкр. жилой дом №83</t>
  </si>
  <si>
    <t>7  мкр. жилой дом №1</t>
  </si>
  <si>
    <t>7  мкр. жилой дом №2</t>
  </si>
  <si>
    <t>7  мкр. жилой дом №4</t>
  </si>
  <si>
    <t>7  мкр. жилой дом №5</t>
  </si>
  <si>
    <t>7  мкр. жилой дом №6</t>
  </si>
  <si>
    <t>7  мкр. жилой дом №8</t>
  </si>
  <si>
    <t>7  мкр. жилой дом №9</t>
  </si>
  <si>
    <t>7  мкр. жилой дом №10</t>
  </si>
  <si>
    <t>7 мкр. жилой дом №11</t>
  </si>
  <si>
    <t>7 мкр. жилой дом №41</t>
  </si>
  <si>
    <t>7 мкр. жилой дом №52</t>
  </si>
  <si>
    <t>1 мкр. жилой дом 54</t>
  </si>
  <si>
    <t>1 мкр. жилой дом №69</t>
  </si>
  <si>
    <t>7 мкр. жилой дом №1</t>
  </si>
  <si>
    <t>1 мкр. жилой дом № 54</t>
  </si>
  <si>
    <t xml:space="preserve"> 2 мкр. жилой дом №27</t>
  </si>
  <si>
    <t xml:space="preserve"> 3 мкр. жилой дом №15</t>
  </si>
  <si>
    <t xml:space="preserve"> 3 мкр. жилой дом №52</t>
  </si>
  <si>
    <t xml:space="preserve"> 7 мкр. жилой дом №59</t>
  </si>
  <si>
    <t>7 мкр. жилой дом №10</t>
  </si>
  <si>
    <t xml:space="preserve"> 6а мкр. дом № 79</t>
  </si>
  <si>
    <t>6а мкр. дом № 79</t>
  </si>
  <si>
    <t>1  мкр.жилой дом №69</t>
  </si>
  <si>
    <t>7 мкр. жилой дом №50</t>
  </si>
  <si>
    <t>7 мкр. жилой дом №51</t>
  </si>
  <si>
    <t>7 мкр. жилой дом №47</t>
  </si>
  <si>
    <t>7 мкр. жилой дом №49</t>
  </si>
  <si>
    <t>7 мкр. жилой дом №57</t>
  </si>
  <si>
    <t>7 мкр. жилой дом №34</t>
  </si>
  <si>
    <t>10 мкр. жилой дом №1</t>
  </si>
  <si>
    <t>10 мкр. жилой дом №27</t>
  </si>
  <si>
    <t>09.06.2015г.</t>
  </si>
  <si>
    <t>09.07.2015г.</t>
  </si>
  <si>
    <t>10.07.2015г.</t>
  </si>
  <si>
    <t>08.07.2015г.</t>
  </si>
  <si>
    <t>27.07.2015г.</t>
  </si>
  <si>
    <t>02.07.2015г.</t>
  </si>
  <si>
    <t>01.07.2015г.</t>
  </si>
  <si>
    <t>10.08.2015г.</t>
  </si>
  <si>
    <t>06.07.2015г.</t>
  </si>
  <si>
    <t>24.07.2015г.</t>
  </si>
  <si>
    <t>01.09.2015 г.</t>
  </si>
  <si>
    <t>01.09.2015г.</t>
  </si>
  <si>
    <t>02.09.2015г.</t>
  </si>
  <si>
    <t>04.09.2015г.</t>
  </si>
  <si>
    <t>07.09.2015г.</t>
  </si>
  <si>
    <t>09.09.2015г.</t>
  </si>
  <si>
    <t>11.09.2015г.</t>
  </si>
  <si>
    <t>02.09.2015г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</si>
</sst>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d/m;@"/>
    <numFmt numFmtId="167" formatCode="0.0"/>
    <numFmt numFmtId="168" formatCode="#,##0.000_р_."/>
    <numFmt numFmtId="169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u/>
      <sz val="12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4" fillId="0" borderId="1" xfId="0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/>
    <xf numFmtId="0" fontId="17" fillId="2" borderId="1" xfId="0" applyFont="1" applyFill="1" applyBorder="1"/>
    <xf numFmtId="0" fontId="11" fillId="2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6" fontId="11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/>
    <xf numFmtId="2" fontId="19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7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2" fontId="11" fillId="0" borderId="1" xfId="3" applyNumberFormat="1" applyFont="1" applyBorder="1" applyAlignment="1">
      <alignment horizontal="center"/>
    </xf>
    <xf numFmtId="2" fontId="14" fillId="0" borderId="1" xfId="3" applyNumberFormat="1" applyFont="1" applyBorder="1" applyAlignment="1">
      <alignment horizontal="center"/>
    </xf>
    <xf numFmtId="168" fontId="14" fillId="0" borderId="1" xfId="3" applyNumberFormat="1" applyFont="1" applyFill="1" applyBorder="1" applyAlignment="1">
      <alignment horizontal="center"/>
    </xf>
    <xf numFmtId="2" fontId="14" fillId="0" borderId="3" xfId="3" applyNumberFormat="1" applyFont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4" fillId="0" borderId="1" xfId="3" applyFont="1" applyBorder="1" applyAlignment="1">
      <alignment horizontal="left"/>
    </xf>
    <xf numFmtId="167" fontId="11" fillId="2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2" fontId="11" fillId="0" borderId="3" xfId="2" applyNumberFormat="1" applyFont="1" applyFill="1" applyBorder="1" applyAlignment="1">
      <alignment horizontal="center"/>
    </xf>
    <xf numFmtId="2" fontId="20" fillId="0" borderId="1" xfId="2" applyNumberForma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49" fontId="11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11" fillId="0" borderId="1" xfId="1" applyFont="1" applyBorder="1" applyAlignment="1">
      <alignment horizontal="center" vertical="top" wrapText="1"/>
    </xf>
    <xf numFmtId="2" fontId="11" fillId="0" borderId="1" xfId="1" applyNumberFormat="1" applyFont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/>
    </xf>
    <xf numFmtId="16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/>
    </xf>
    <xf numFmtId="166" fontId="22" fillId="0" borderId="1" xfId="0" applyNumberFormat="1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2" fontId="21" fillId="2" borderId="3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1" fillId="0" borderId="1" xfId="2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1" fillId="0" borderId="3" xfId="0" applyNumberFormat="1" applyFont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2" fontId="10" fillId="2" borderId="1" xfId="2" applyNumberFormat="1" applyFont="1" applyFill="1" applyBorder="1" applyAlignment="1">
      <alignment horizontal="center"/>
    </xf>
    <xf numFmtId="2" fontId="11" fillId="2" borderId="1" xfId="2" applyNumberFormat="1" applyFont="1" applyFill="1" applyBorder="1" applyAlignment="1">
      <alignment horizontal="center"/>
    </xf>
    <xf numFmtId="2" fontId="10" fillId="2" borderId="3" xfId="2" applyNumberFormat="1" applyFont="1" applyFill="1" applyBorder="1" applyAlignment="1">
      <alignment horizontal="center"/>
    </xf>
    <xf numFmtId="2" fontId="20" fillId="2" borderId="1" xfId="2" applyNumberFormat="1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9" fontId="9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169" fontId="9" fillId="0" borderId="0" xfId="0" applyNumberFormat="1" applyFont="1" applyAlignment="1">
      <alignment horizontal="right"/>
    </xf>
    <xf numFmtId="165" fontId="10" fillId="2" borderId="3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0" fillId="2" borderId="3" xfId="2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0" fillId="2" borderId="1" xfId="2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distributed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5" fillId="0" borderId="0" xfId="0" applyFont="1"/>
    <xf numFmtId="14" fontId="17" fillId="2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right"/>
    </xf>
    <xf numFmtId="2" fontId="25" fillId="0" borderId="1" xfId="0" applyNumberFormat="1" applyFont="1" applyBorder="1" applyAlignment="1">
      <alignment horizontal="center"/>
    </xf>
    <xf numFmtId="2" fontId="11" fillId="2" borderId="3" xfId="2" applyNumberFormat="1" applyFont="1" applyFill="1" applyBorder="1" applyAlignment="1">
      <alignment horizontal="center"/>
    </xf>
    <xf numFmtId="0" fontId="27" fillId="0" borderId="1" xfId="3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2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">
    <cellStyle name="Обычный" xfId="0" builtinId="0"/>
    <cellStyle name="Обычный_Белый Яр" xfId="1"/>
    <cellStyle name="Обычный_Информация  о подгот.к зиме" xfId="2"/>
    <cellStyle name="Обычный_Копия Мероприятия по кап рем  и  тек.ветх.2009 г.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topLeftCell="A37" workbookViewId="0">
      <selection activeCell="L102" sqref="A4:L102"/>
    </sheetView>
  </sheetViews>
  <sheetFormatPr defaultRowHeight="14.4" x14ac:dyDescent="0.3"/>
  <cols>
    <col min="2" max="2" width="50.6640625" customWidth="1"/>
    <col min="6" max="6" width="9.44140625" customWidth="1"/>
    <col min="7" max="7" width="13.109375" customWidth="1"/>
    <col min="8" max="8" width="11.88671875" customWidth="1"/>
    <col min="9" max="9" width="12.109375" customWidth="1"/>
    <col min="10" max="10" width="45.109375" hidden="1" customWidth="1"/>
    <col min="11" max="11" width="15.5546875" customWidth="1"/>
    <col min="12" max="12" width="19.44140625" customWidth="1"/>
  </cols>
  <sheetData>
    <row r="2" spans="1:12" ht="15.6" x14ac:dyDescent="0.3">
      <c r="A2" s="1"/>
      <c r="B2" s="2"/>
      <c r="C2" s="1"/>
      <c r="D2" s="3"/>
      <c r="E2" s="3"/>
      <c r="H2" s="4"/>
      <c r="J2" s="5"/>
      <c r="K2" s="5"/>
      <c r="L2" s="5"/>
    </row>
    <row r="3" spans="1:12" ht="15.6" x14ac:dyDescent="0.3">
      <c r="A3" s="1"/>
      <c r="B3" s="2"/>
      <c r="C3" s="1"/>
      <c r="D3" s="3"/>
      <c r="E3" s="3"/>
      <c r="H3" s="4"/>
      <c r="K3" s="5"/>
      <c r="L3" s="5"/>
    </row>
    <row r="4" spans="1:12" ht="15.6" x14ac:dyDescent="0.3">
      <c r="A4" s="1"/>
      <c r="B4" s="2"/>
      <c r="C4" s="164"/>
      <c r="D4" s="164"/>
      <c r="E4" s="164"/>
      <c r="F4" s="164"/>
      <c r="G4" s="164"/>
      <c r="H4" s="4"/>
      <c r="J4" s="5"/>
      <c r="K4" s="5"/>
      <c r="L4" s="5"/>
    </row>
    <row r="5" spans="1:12" ht="15.6" x14ac:dyDescent="0.3">
      <c r="A5" s="165" t="s">
        <v>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2" ht="15.6" x14ac:dyDescent="0.3">
      <c r="A6" s="166" t="s">
        <v>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ht="15.6" x14ac:dyDescent="0.3">
      <c r="A7" s="1"/>
      <c r="B7" s="7"/>
      <c r="C7" s="8"/>
      <c r="D7" s="9"/>
      <c r="E7" s="9"/>
      <c r="F7" s="9"/>
      <c r="G7" s="144" t="s">
        <v>121</v>
      </c>
      <c r="H7" s="9"/>
      <c r="I7" s="8"/>
      <c r="J7" s="5"/>
      <c r="K7" s="5"/>
      <c r="L7" s="6"/>
    </row>
    <row r="8" spans="1:12" ht="15.6" x14ac:dyDescent="0.3">
      <c r="A8" s="10"/>
      <c r="B8" s="11"/>
      <c r="C8" s="167"/>
      <c r="D8" s="167"/>
      <c r="E8" s="167"/>
      <c r="F8" s="167"/>
      <c r="G8" s="10"/>
      <c r="H8" s="12"/>
      <c r="I8" s="5"/>
      <c r="J8" s="13"/>
      <c r="K8" s="13"/>
      <c r="L8" s="14"/>
    </row>
    <row r="9" spans="1:12" ht="15.6" x14ac:dyDescent="0.3">
      <c r="A9" s="169" t="s">
        <v>6</v>
      </c>
      <c r="B9" s="170" t="s">
        <v>7</v>
      </c>
      <c r="C9" s="172" t="s">
        <v>8</v>
      </c>
      <c r="D9" s="172" t="s">
        <v>116</v>
      </c>
      <c r="E9" s="172" t="s">
        <v>117</v>
      </c>
      <c r="F9" s="173" t="s">
        <v>9</v>
      </c>
      <c r="G9" s="174"/>
      <c r="H9" s="174"/>
      <c r="I9" s="177" t="s">
        <v>10</v>
      </c>
      <c r="J9" s="168" t="s">
        <v>11</v>
      </c>
      <c r="K9" s="175" t="s">
        <v>108</v>
      </c>
      <c r="L9" s="168" t="s">
        <v>12</v>
      </c>
    </row>
    <row r="10" spans="1:12" ht="40.200000000000003" x14ac:dyDescent="0.3">
      <c r="A10" s="169"/>
      <c r="B10" s="171"/>
      <c r="C10" s="172"/>
      <c r="D10" s="172"/>
      <c r="E10" s="172"/>
      <c r="F10" s="15" t="s">
        <v>13</v>
      </c>
      <c r="G10" s="16" t="s">
        <v>14</v>
      </c>
      <c r="H10" s="17" t="s">
        <v>15</v>
      </c>
      <c r="I10" s="177"/>
      <c r="J10" s="168"/>
      <c r="K10" s="176"/>
      <c r="L10" s="168"/>
    </row>
    <row r="11" spans="1:12" x14ac:dyDescent="0.3">
      <c r="A11" s="18" t="s">
        <v>16</v>
      </c>
      <c r="B11" s="19">
        <v>2</v>
      </c>
      <c r="C11" s="20">
        <v>3</v>
      </c>
      <c r="D11" s="22">
        <v>4</v>
      </c>
      <c r="E11" s="22">
        <v>5</v>
      </c>
      <c r="F11" s="22">
        <v>6</v>
      </c>
      <c r="G11" s="22">
        <v>7</v>
      </c>
      <c r="H11" s="23" t="s">
        <v>118</v>
      </c>
      <c r="I11" s="24">
        <v>9</v>
      </c>
      <c r="J11" s="25">
        <v>9</v>
      </c>
      <c r="K11" s="25">
        <v>10</v>
      </c>
      <c r="L11" s="25">
        <v>11</v>
      </c>
    </row>
    <row r="12" spans="1:12" ht="18" x14ac:dyDescent="0.35">
      <c r="A12" s="26" t="s">
        <v>16</v>
      </c>
      <c r="B12" s="27" t="s">
        <v>18</v>
      </c>
      <c r="C12" s="28"/>
      <c r="D12" s="29"/>
      <c r="E12" s="29"/>
      <c r="F12" s="29"/>
      <c r="G12" s="30"/>
      <c r="H12" s="31"/>
      <c r="I12" s="32"/>
      <c r="J12" s="33"/>
      <c r="K12" s="33"/>
      <c r="L12" s="34"/>
    </row>
    <row r="13" spans="1:12" ht="16.2" x14ac:dyDescent="0.35">
      <c r="A13" s="35" t="s">
        <v>19</v>
      </c>
      <c r="B13" s="36" t="s">
        <v>20</v>
      </c>
      <c r="C13" s="37" t="s">
        <v>21</v>
      </c>
      <c r="D13" s="38">
        <f>D14+D15+D16+D17+D18</f>
        <v>230</v>
      </c>
      <c r="E13" s="38">
        <v>230</v>
      </c>
      <c r="F13" s="38"/>
      <c r="G13" s="39"/>
      <c r="H13" s="40">
        <v>123</v>
      </c>
      <c r="I13" s="41">
        <v>123</v>
      </c>
      <c r="J13" s="42"/>
      <c r="K13" s="42"/>
      <c r="L13" s="43"/>
    </row>
    <row r="14" spans="1:12" ht="15.6" x14ac:dyDescent="0.3">
      <c r="A14" s="44"/>
      <c r="B14" s="45" t="s">
        <v>22</v>
      </c>
      <c r="C14" s="34" t="s">
        <v>21</v>
      </c>
      <c r="D14" s="46">
        <v>80</v>
      </c>
      <c r="E14" s="46">
        <v>80</v>
      </c>
      <c r="F14" s="46"/>
      <c r="G14" s="47"/>
      <c r="H14" s="48">
        <v>29</v>
      </c>
      <c r="I14" s="49">
        <v>29</v>
      </c>
      <c r="J14" s="42" t="s">
        <v>23</v>
      </c>
      <c r="K14" s="42" t="s">
        <v>109</v>
      </c>
      <c r="L14" s="47" t="s">
        <v>24</v>
      </c>
    </row>
    <row r="15" spans="1:12" ht="16.2" x14ac:dyDescent="0.35">
      <c r="A15" s="50"/>
      <c r="B15" s="51" t="s">
        <v>25</v>
      </c>
      <c r="C15" s="52" t="s">
        <v>21</v>
      </c>
      <c r="D15" s="46">
        <v>40</v>
      </c>
      <c r="E15" s="46">
        <v>40</v>
      </c>
      <c r="F15" s="53"/>
      <c r="G15" s="34"/>
      <c r="H15" s="48">
        <v>14.5</v>
      </c>
      <c r="I15" s="54">
        <v>14.5</v>
      </c>
      <c r="J15" s="42" t="s">
        <v>23</v>
      </c>
      <c r="K15" s="42" t="s">
        <v>109</v>
      </c>
      <c r="L15" s="34" t="s">
        <v>24</v>
      </c>
    </row>
    <row r="16" spans="1:12" ht="16.2" x14ac:dyDescent="0.35">
      <c r="A16" s="50"/>
      <c r="B16" s="51" t="s">
        <v>26</v>
      </c>
      <c r="C16" s="52" t="s">
        <v>21</v>
      </c>
      <c r="D16" s="46">
        <v>20</v>
      </c>
      <c r="E16" s="46">
        <v>20</v>
      </c>
      <c r="F16" s="53"/>
      <c r="G16" s="34"/>
      <c r="H16" s="48">
        <v>7</v>
      </c>
      <c r="I16" s="54">
        <v>7</v>
      </c>
      <c r="J16" s="42" t="s">
        <v>23</v>
      </c>
      <c r="K16" s="42" t="s">
        <v>109</v>
      </c>
      <c r="L16" s="34" t="s">
        <v>24</v>
      </c>
    </row>
    <row r="17" spans="1:12" ht="16.2" x14ac:dyDescent="0.35">
      <c r="A17" s="50"/>
      <c r="B17" s="51" t="s">
        <v>27</v>
      </c>
      <c r="C17" s="52" t="s">
        <v>21</v>
      </c>
      <c r="D17" s="46">
        <v>40</v>
      </c>
      <c r="E17" s="46">
        <v>40</v>
      </c>
      <c r="F17" s="53"/>
      <c r="G17" s="34"/>
      <c r="H17" s="48">
        <v>55</v>
      </c>
      <c r="I17" s="54">
        <v>55</v>
      </c>
      <c r="J17" s="42" t="s">
        <v>23</v>
      </c>
      <c r="K17" s="42" t="s">
        <v>109</v>
      </c>
      <c r="L17" s="34" t="s">
        <v>24</v>
      </c>
    </row>
    <row r="18" spans="1:12" ht="16.2" x14ac:dyDescent="0.35">
      <c r="A18" s="50"/>
      <c r="B18" s="51" t="s">
        <v>28</v>
      </c>
      <c r="C18" s="52" t="s">
        <v>21</v>
      </c>
      <c r="D18" s="46">
        <v>50</v>
      </c>
      <c r="E18" s="46">
        <v>50</v>
      </c>
      <c r="F18" s="53"/>
      <c r="G18" s="34"/>
      <c r="H18" s="48">
        <v>17.5</v>
      </c>
      <c r="I18" s="54">
        <v>17.5</v>
      </c>
      <c r="J18" s="42" t="s">
        <v>23</v>
      </c>
      <c r="K18" s="42" t="s">
        <v>109</v>
      </c>
      <c r="L18" s="34" t="s">
        <v>24</v>
      </c>
    </row>
    <row r="19" spans="1:12" ht="15.6" x14ac:dyDescent="0.3">
      <c r="A19" s="55" t="s">
        <v>29</v>
      </c>
      <c r="B19" s="56" t="s">
        <v>30</v>
      </c>
      <c r="C19" s="57" t="s">
        <v>21</v>
      </c>
      <c r="D19" s="58">
        <v>0</v>
      </c>
      <c r="E19" s="58"/>
      <c r="F19" s="58"/>
      <c r="G19" s="57"/>
      <c r="H19" s="59">
        <v>0</v>
      </c>
      <c r="I19" s="41">
        <v>0</v>
      </c>
      <c r="J19" s="42"/>
      <c r="K19" s="42"/>
      <c r="L19" s="34"/>
    </row>
    <row r="20" spans="1:12" ht="15.6" x14ac:dyDescent="0.3">
      <c r="A20" s="60"/>
      <c r="B20" s="45" t="s">
        <v>31</v>
      </c>
      <c r="C20" s="61" t="s">
        <v>21</v>
      </c>
      <c r="D20" s="62">
        <v>0</v>
      </c>
      <c r="E20" s="62"/>
      <c r="F20" s="63"/>
      <c r="G20" s="64"/>
      <c r="H20" s="65">
        <v>0</v>
      </c>
      <c r="I20" s="62">
        <v>0</v>
      </c>
      <c r="J20" s="42" t="s">
        <v>23</v>
      </c>
      <c r="K20" s="42"/>
      <c r="L20" s="66"/>
    </row>
    <row r="21" spans="1:12" x14ac:dyDescent="0.3">
      <c r="A21" s="55"/>
      <c r="B21" s="67" t="s">
        <v>32</v>
      </c>
      <c r="C21" s="57" t="s">
        <v>21</v>
      </c>
      <c r="D21" s="58">
        <v>0</v>
      </c>
      <c r="E21" s="58"/>
      <c r="F21" s="58"/>
      <c r="G21" s="43"/>
      <c r="H21" s="59">
        <v>0</v>
      </c>
      <c r="I21" s="41">
        <v>0</v>
      </c>
      <c r="J21" s="42" t="s">
        <v>23</v>
      </c>
      <c r="K21" s="42"/>
      <c r="L21" s="34"/>
    </row>
    <row r="22" spans="1:12" ht="15.6" x14ac:dyDescent="0.3">
      <c r="A22" s="55" t="s">
        <v>33</v>
      </c>
      <c r="B22" s="56" t="s">
        <v>34</v>
      </c>
      <c r="C22" s="57" t="s">
        <v>35</v>
      </c>
      <c r="D22" s="58">
        <v>8</v>
      </c>
      <c r="E22" s="58">
        <v>8</v>
      </c>
      <c r="F22" s="46"/>
      <c r="G22" s="47"/>
      <c r="H22" s="59">
        <v>6</v>
      </c>
      <c r="I22" s="49">
        <v>6000</v>
      </c>
      <c r="J22" s="42"/>
      <c r="K22" s="42"/>
      <c r="L22" s="47"/>
    </row>
    <row r="23" spans="1:12" ht="15.6" x14ac:dyDescent="0.3">
      <c r="A23" s="44"/>
      <c r="B23" s="45" t="s">
        <v>36</v>
      </c>
      <c r="C23" s="68" t="s">
        <v>35</v>
      </c>
      <c r="D23" s="46">
        <v>2</v>
      </c>
      <c r="E23" s="46">
        <v>2</v>
      </c>
      <c r="F23" s="46"/>
      <c r="G23" s="47"/>
      <c r="H23" s="48">
        <v>1.5</v>
      </c>
      <c r="I23" s="49">
        <v>1500</v>
      </c>
      <c r="J23" s="42" t="s">
        <v>23</v>
      </c>
      <c r="K23" s="42" t="s">
        <v>109</v>
      </c>
      <c r="L23" s="47" t="s">
        <v>24</v>
      </c>
    </row>
    <row r="24" spans="1:12" ht="15.6" x14ac:dyDescent="0.3">
      <c r="A24" s="55"/>
      <c r="B24" s="45" t="s">
        <v>37</v>
      </c>
      <c r="C24" s="57" t="s">
        <v>35</v>
      </c>
      <c r="D24" s="58">
        <v>2</v>
      </c>
      <c r="E24" s="58">
        <v>2</v>
      </c>
      <c r="F24" s="58"/>
      <c r="G24" s="43"/>
      <c r="H24" s="59">
        <v>1.5</v>
      </c>
      <c r="I24" s="41">
        <v>1500</v>
      </c>
      <c r="J24" s="42" t="s">
        <v>23</v>
      </c>
      <c r="K24" s="42" t="s">
        <v>109</v>
      </c>
      <c r="L24" s="34" t="s">
        <v>24</v>
      </c>
    </row>
    <row r="25" spans="1:12" ht="15.6" x14ac:dyDescent="0.3">
      <c r="A25" s="55"/>
      <c r="B25" s="45" t="s">
        <v>38</v>
      </c>
      <c r="C25" s="57" t="s">
        <v>35</v>
      </c>
      <c r="D25" s="58">
        <v>2</v>
      </c>
      <c r="E25" s="58">
        <v>2</v>
      </c>
      <c r="F25" s="58"/>
      <c r="G25" s="43"/>
      <c r="H25" s="59">
        <v>1.5</v>
      </c>
      <c r="I25" s="41">
        <v>1500</v>
      </c>
      <c r="J25" s="42" t="s">
        <v>23</v>
      </c>
      <c r="K25" s="42" t="s">
        <v>109</v>
      </c>
      <c r="L25" s="34" t="s">
        <v>24</v>
      </c>
    </row>
    <row r="26" spans="1:12" ht="15.6" x14ac:dyDescent="0.3">
      <c r="A26" s="55"/>
      <c r="B26" s="45" t="s">
        <v>25</v>
      </c>
      <c r="C26" s="57" t="s">
        <v>35</v>
      </c>
      <c r="D26" s="58">
        <v>2</v>
      </c>
      <c r="E26" s="58">
        <v>2</v>
      </c>
      <c r="F26" s="58"/>
      <c r="G26" s="43"/>
      <c r="H26" s="59">
        <v>1.5</v>
      </c>
      <c r="I26" s="41">
        <v>1500</v>
      </c>
      <c r="J26" s="42" t="s">
        <v>39</v>
      </c>
      <c r="K26" s="42" t="s">
        <v>109</v>
      </c>
      <c r="L26" s="34" t="s">
        <v>24</v>
      </c>
    </row>
    <row r="27" spans="1:12" ht="15.6" x14ac:dyDescent="0.3">
      <c r="A27" s="55" t="s">
        <v>40</v>
      </c>
      <c r="B27" s="56" t="s">
        <v>41</v>
      </c>
      <c r="C27" s="57" t="s">
        <v>35</v>
      </c>
      <c r="D27" s="58">
        <v>4</v>
      </c>
      <c r="E27" s="58">
        <v>4</v>
      </c>
      <c r="F27" s="46"/>
      <c r="G27" s="47"/>
      <c r="H27" s="59">
        <v>1.7</v>
      </c>
      <c r="I27" s="49">
        <v>1700</v>
      </c>
      <c r="J27" s="42"/>
      <c r="K27" s="42"/>
      <c r="L27" s="47"/>
    </row>
    <row r="28" spans="1:12" ht="15.6" x14ac:dyDescent="0.3">
      <c r="A28" s="44"/>
      <c r="B28" s="45" t="s">
        <v>42</v>
      </c>
      <c r="C28" s="68" t="s">
        <v>35</v>
      </c>
      <c r="D28" s="46">
        <v>2</v>
      </c>
      <c r="E28" s="46">
        <v>2</v>
      </c>
      <c r="F28" s="69"/>
      <c r="G28" s="70"/>
      <c r="H28" s="48">
        <v>0.85</v>
      </c>
      <c r="I28" s="49">
        <v>850</v>
      </c>
      <c r="J28" s="42" t="s">
        <v>23</v>
      </c>
      <c r="K28" s="42" t="s">
        <v>109</v>
      </c>
      <c r="L28" s="47" t="s">
        <v>24</v>
      </c>
    </row>
    <row r="29" spans="1:12" ht="15.6" x14ac:dyDescent="0.3">
      <c r="A29" s="71"/>
      <c r="B29" s="45" t="s">
        <v>43</v>
      </c>
      <c r="C29" s="68" t="s">
        <v>35</v>
      </c>
      <c r="D29" s="46">
        <v>2</v>
      </c>
      <c r="E29" s="46">
        <v>2</v>
      </c>
      <c r="F29" s="69"/>
      <c r="G29" s="70"/>
      <c r="H29" s="48">
        <v>0.85</v>
      </c>
      <c r="I29" s="49">
        <v>850</v>
      </c>
      <c r="J29" s="42" t="s">
        <v>23</v>
      </c>
      <c r="K29" s="42" t="s">
        <v>109</v>
      </c>
      <c r="L29" s="47" t="s">
        <v>24</v>
      </c>
    </row>
    <row r="30" spans="1:12" ht="15.6" x14ac:dyDescent="0.3">
      <c r="A30" s="55" t="s">
        <v>44</v>
      </c>
      <c r="B30" s="56" t="s">
        <v>45</v>
      </c>
      <c r="C30" s="57" t="s">
        <v>21</v>
      </c>
      <c r="D30" s="58">
        <f>D36+D35+D34+D33+D32+D31</f>
        <v>115</v>
      </c>
      <c r="E30" s="58">
        <v>115</v>
      </c>
      <c r="F30" s="58"/>
      <c r="G30" s="43"/>
      <c r="H30" s="59">
        <f>H36+H35+H34+H33+H32+H31</f>
        <v>43.125</v>
      </c>
      <c r="I30" s="41">
        <v>43.13</v>
      </c>
      <c r="J30" s="42"/>
      <c r="K30" s="42"/>
      <c r="L30" s="34"/>
    </row>
    <row r="31" spans="1:12" ht="15.6" x14ac:dyDescent="0.3">
      <c r="A31" s="44"/>
      <c r="B31" s="45" t="s">
        <v>25</v>
      </c>
      <c r="C31" s="68" t="s">
        <v>21</v>
      </c>
      <c r="D31" s="46">
        <v>15</v>
      </c>
      <c r="E31" s="46">
        <v>15</v>
      </c>
      <c r="F31" s="46"/>
      <c r="G31" s="47"/>
      <c r="H31" s="48">
        <v>5.625</v>
      </c>
      <c r="I31" s="49">
        <v>5.63</v>
      </c>
      <c r="J31" s="42" t="s">
        <v>23</v>
      </c>
      <c r="K31" s="42" t="s">
        <v>109</v>
      </c>
      <c r="L31" s="47" t="s">
        <v>24</v>
      </c>
    </row>
    <row r="32" spans="1:12" ht="15.6" x14ac:dyDescent="0.3">
      <c r="A32" s="72"/>
      <c r="B32" s="45" t="s">
        <v>42</v>
      </c>
      <c r="C32" s="72" t="s">
        <v>21</v>
      </c>
      <c r="D32" s="73">
        <v>20</v>
      </c>
      <c r="E32" s="73">
        <v>20</v>
      </c>
      <c r="F32" s="73"/>
      <c r="G32" s="72"/>
      <c r="H32" s="74">
        <v>7.5</v>
      </c>
      <c r="I32" s="75">
        <v>7.5</v>
      </c>
      <c r="J32" s="42" t="s">
        <v>46</v>
      </c>
      <c r="K32" s="42" t="s">
        <v>109</v>
      </c>
      <c r="L32" s="76" t="s">
        <v>24</v>
      </c>
    </row>
    <row r="33" spans="1:12" ht="15.6" x14ac:dyDescent="0.3">
      <c r="A33" s="72"/>
      <c r="B33" s="45" t="s">
        <v>43</v>
      </c>
      <c r="C33" s="72" t="s">
        <v>21</v>
      </c>
      <c r="D33" s="73">
        <v>20</v>
      </c>
      <c r="E33" s="73">
        <v>20</v>
      </c>
      <c r="F33" s="73"/>
      <c r="G33" s="72"/>
      <c r="H33" s="74">
        <v>7.5</v>
      </c>
      <c r="I33" s="75">
        <v>7.5</v>
      </c>
      <c r="J33" s="42" t="s">
        <v>46</v>
      </c>
      <c r="K33" s="42" t="s">
        <v>109</v>
      </c>
      <c r="L33" s="76" t="s">
        <v>24</v>
      </c>
    </row>
    <row r="34" spans="1:12" ht="15.6" x14ac:dyDescent="0.3">
      <c r="A34" s="72"/>
      <c r="B34" s="45" t="s">
        <v>47</v>
      </c>
      <c r="C34" s="72" t="s">
        <v>21</v>
      </c>
      <c r="D34" s="73">
        <v>20</v>
      </c>
      <c r="E34" s="73">
        <v>20</v>
      </c>
      <c r="F34" s="73"/>
      <c r="G34" s="72"/>
      <c r="H34" s="74">
        <v>7.5</v>
      </c>
      <c r="I34" s="75">
        <v>7.5</v>
      </c>
      <c r="J34" s="42" t="s">
        <v>46</v>
      </c>
      <c r="K34" s="42" t="s">
        <v>109</v>
      </c>
      <c r="L34" s="76" t="s">
        <v>24</v>
      </c>
    </row>
    <row r="35" spans="1:12" ht="15.6" x14ac:dyDescent="0.3">
      <c r="A35" s="72"/>
      <c r="B35" s="45" t="s">
        <v>37</v>
      </c>
      <c r="C35" s="72" t="s">
        <v>21</v>
      </c>
      <c r="D35" s="73">
        <v>20</v>
      </c>
      <c r="E35" s="73">
        <v>20</v>
      </c>
      <c r="F35" s="73"/>
      <c r="G35" s="72"/>
      <c r="H35" s="74">
        <v>7.5</v>
      </c>
      <c r="I35" s="75">
        <v>7.5</v>
      </c>
      <c r="J35" s="42" t="s">
        <v>46</v>
      </c>
      <c r="K35" s="42" t="s">
        <v>109</v>
      </c>
      <c r="L35" s="76" t="s">
        <v>24</v>
      </c>
    </row>
    <row r="36" spans="1:12" ht="15.6" x14ac:dyDescent="0.3">
      <c r="A36" s="72"/>
      <c r="B36" s="45" t="s">
        <v>38</v>
      </c>
      <c r="C36" s="72" t="s">
        <v>21</v>
      </c>
      <c r="D36" s="73">
        <v>20</v>
      </c>
      <c r="E36" s="73">
        <v>20</v>
      </c>
      <c r="F36" s="73"/>
      <c r="G36" s="72"/>
      <c r="H36" s="74">
        <v>7.5</v>
      </c>
      <c r="I36" s="75">
        <v>7.5</v>
      </c>
      <c r="J36" s="42" t="s">
        <v>46</v>
      </c>
      <c r="K36" s="42" t="s">
        <v>109</v>
      </c>
      <c r="L36" s="76" t="s">
        <v>24</v>
      </c>
    </row>
    <row r="37" spans="1:12" ht="15.6" x14ac:dyDescent="0.3">
      <c r="A37" s="55" t="s">
        <v>48</v>
      </c>
      <c r="B37" s="56" t="s">
        <v>49</v>
      </c>
      <c r="C37" s="77" t="s">
        <v>21</v>
      </c>
      <c r="D37" s="58">
        <v>60</v>
      </c>
      <c r="E37" s="58">
        <v>60</v>
      </c>
      <c r="F37" s="58"/>
      <c r="G37" s="43"/>
      <c r="H37" s="59">
        <v>1.2</v>
      </c>
      <c r="I37" s="41">
        <v>1.2</v>
      </c>
      <c r="J37" s="42"/>
      <c r="K37" s="42"/>
      <c r="L37" s="47"/>
    </row>
    <row r="38" spans="1:12" ht="15.6" x14ac:dyDescent="0.3">
      <c r="A38" s="78"/>
      <c r="B38" s="45" t="s">
        <v>47</v>
      </c>
      <c r="C38" s="79" t="s">
        <v>21</v>
      </c>
      <c r="D38" s="80">
        <v>20</v>
      </c>
      <c r="E38" s="80">
        <v>20</v>
      </c>
      <c r="F38" s="38"/>
      <c r="G38" s="77"/>
      <c r="H38" s="81">
        <v>0.4</v>
      </c>
      <c r="I38" s="82">
        <v>0.4</v>
      </c>
      <c r="J38" s="42" t="s">
        <v>46</v>
      </c>
      <c r="K38" s="42" t="s">
        <v>109</v>
      </c>
      <c r="L38" s="47" t="s">
        <v>24</v>
      </c>
    </row>
    <row r="39" spans="1:12" ht="15.6" x14ac:dyDescent="0.3">
      <c r="A39" s="78"/>
      <c r="B39" s="83" t="s">
        <v>37</v>
      </c>
      <c r="C39" s="79" t="s">
        <v>21</v>
      </c>
      <c r="D39" s="80">
        <v>20</v>
      </c>
      <c r="E39" s="80">
        <v>20</v>
      </c>
      <c r="F39" s="80"/>
      <c r="G39" s="79"/>
      <c r="H39" s="81">
        <v>0.4</v>
      </c>
      <c r="I39" s="49">
        <v>0.4</v>
      </c>
      <c r="J39" s="42" t="s">
        <v>46</v>
      </c>
      <c r="K39" s="42" t="s">
        <v>109</v>
      </c>
      <c r="L39" s="47" t="s">
        <v>24</v>
      </c>
    </row>
    <row r="40" spans="1:12" ht="15.6" x14ac:dyDescent="0.3">
      <c r="A40" s="84"/>
      <c r="B40" s="85" t="s">
        <v>38</v>
      </c>
      <c r="C40" s="86" t="s">
        <v>21</v>
      </c>
      <c r="D40" s="87">
        <v>20</v>
      </c>
      <c r="E40" s="87">
        <v>20</v>
      </c>
      <c r="F40" s="87"/>
      <c r="G40" s="86"/>
      <c r="H40" s="88">
        <v>0.4</v>
      </c>
      <c r="I40" s="89">
        <v>0.4</v>
      </c>
      <c r="J40" s="42" t="s">
        <v>46</v>
      </c>
      <c r="K40" s="42" t="s">
        <v>109</v>
      </c>
      <c r="L40" s="90" t="s">
        <v>24</v>
      </c>
    </row>
    <row r="41" spans="1:12" ht="15.6" x14ac:dyDescent="0.3">
      <c r="A41" s="77" t="s">
        <v>50</v>
      </c>
      <c r="B41" s="91" t="s">
        <v>51</v>
      </c>
      <c r="C41" s="77" t="s">
        <v>21</v>
      </c>
      <c r="D41" s="38">
        <v>50</v>
      </c>
      <c r="E41" s="38">
        <v>50</v>
      </c>
      <c r="F41" s="38"/>
      <c r="G41" s="77"/>
      <c r="H41" s="59">
        <v>15</v>
      </c>
      <c r="I41" s="41">
        <v>15</v>
      </c>
      <c r="J41" s="42"/>
      <c r="K41" s="42"/>
      <c r="L41" s="34"/>
    </row>
    <row r="42" spans="1:12" ht="15.6" x14ac:dyDescent="0.3">
      <c r="A42" s="78"/>
      <c r="B42" s="45" t="s">
        <v>52</v>
      </c>
      <c r="C42" s="79" t="s">
        <v>21</v>
      </c>
      <c r="D42" s="46">
        <v>40</v>
      </c>
      <c r="E42" s="46">
        <v>40</v>
      </c>
      <c r="F42" s="80"/>
      <c r="G42" s="79"/>
      <c r="H42" s="48">
        <v>12</v>
      </c>
      <c r="I42" s="49">
        <v>12</v>
      </c>
      <c r="J42" s="42" t="s">
        <v>23</v>
      </c>
      <c r="K42" s="42" t="s">
        <v>109</v>
      </c>
      <c r="L42" s="47" t="s">
        <v>24</v>
      </c>
    </row>
    <row r="43" spans="1:12" ht="15.6" x14ac:dyDescent="0.3">
      <c r="A43" s="79"/>
      <c r="B43" s="45" t="s">
        <v>53</v>
      </c>
      <c r="C43" s="79" t="s">
        <v>21</v>
      </c>
      <c r="D43" s="80">
        <v>10</v>
      </c>
      <c r="E43" s="80">
        <v>40</v>
      </c>
      <c r="F43" s="80"/>
      <c r="G43" s="79"/>
      <c r="H43" s="48">
        <v>3</v>
      </c>
      <c r="I43" s="49">
        <v>3</v>
      </c>
      <c r="J43" s="42" t="s">
        <v>23</v>
      </c>
      <c r="K43" s="42" t="s">
        <v>109</v>
      </c>
      <c r="L43" s="34" t="s">
        <v>24</v>
      </c>
    </row>
    <row r="44" spans="1:12" ht="15.6" x14ac:dyDescent="0.3">
      <c r="A44" s="92" t="s">
        <v>54</v>
      </c>
      <c r="B44" s="91" t="s">
        <v>55</v>
      </c>
      <c r="C44" s="77" t="s">
        <v>21</v>
      </c>
      <c r="D44" s="38">
        <v>12</v>
      </c>
      <c r="E44" s="38">
        <v>12</v>
      </c>
      <c r="F44" s="38"/>
      <c r="G44" s="77"/>
      <c r="H44" s="59">
        <v>3.6</v>
      </c>
      <c r="I44" s="41">
        <v>3.6</v>
      </c>
      <c r="J44" s="42"/>
      <c r="K44" s="42"/>
      <c r="L44" s="34"/>
    </row>
    <row r="45" spans="1:12" ht="15.6" x14ac:dyDescent="0.3">
      <c r="A45" s="44"/>
      <c r="B45" s="45" t="s">
        <v>25</v>
      </c>
      <c r="C45" s="79" t="s">
        <v>21</v>
      </c>
      <c r="D45" s="80">
        <v>4</v>
      </c>
      <c r="E45" s="80">
        <v>4</v>
      </c>
      <c r="F45" s="80"/>
      <c r="G45" s="79"/>
      <c r="H45" s="48">
        <v>1.2</v>
      </c>
      <c r="I45" s="49">
        <v>1.2</v>
      </c>
      <c r="J45" s="42" t="s">
        <v>23</v>
      </c>
      <c r="K45" s="42" t="s">
        <v>109</v>
      </c>
      <c r="L45" s="47" t="s">
        <v>24</v>
      </c>
    </row>
    <row r="46" spans="1:12" ht="15.6" x14ac:dyDescent="0.3">
      <c r="A46" s="44"/>
      <c r="B46" s="83" t="s">
        <v>42</v>
      </c>
      <c r="C46" s="79" t="s">
        <v>21</v>
      </c>
      <c r="D46" s="80">
        <v>4</v>
      </c>
      <c r="E46" s="80">
        <v>4</v>
      </c>
      <c r="F46" s="80"/>
      <c r="G46" s="79"/>
      <c r="H46" s="48">
        <v>1.2</v>
      </c>
      <c r="I46" s="49">
        <v>1.2</v>
      </c>
      <c r="J46" s="42" t="s">
        <v>23</v>
      </c>
      <c r="K46" s="42" t="s">
        <v>109</v>
      </c>
      <c r="L46" s="47" t="s">
        <v>24</v>
      </c>
    </row>
    <row r="47" spans="1:12" ht="15.6" x14ac:dyDescent="0.3">
      <c r="A47" s="44"/>
      <c r="B47" s="83" t="s">
        <v>43</v>
      </c>
      <c r="C47" s="79" t="s">
        <v>21</v>
      </c>
      <c r="D47" s="80">
        <v>4</v>
      </c>
      <c r="E47" s="80">
        <v>4</v>
      </c>
      <c r="F47" s="80"/>
      <c r="G47" s="79"/>
      <c r="H47" s="48">
        <v>1.2</v>
      </c>
      <c r="I47" s="49">
        <v>1.2</v>
      </c>
      <c r="J47" s="42" t="s">
        <v>23</v>
      </c>
      <c r="K47" s="42" t="s">
        <v>109</v>
      </c>
      <c r="L47" s="47" t="s">
        <v>24</v>
      </c>
    </row>
    <row r="48" spans="1:12" ht="15.6" x14ac:dyDescent="0.3">
      <c r="A48" s="93" t="s">
        <v>56</v>
      </c>
      <c r="B48" s="56" t="s">
        <v>57</v>
      </c>
      <c r="C48" s="57" t="s">
        <v>35</v>
      </c>
      <c r="D48" s="58">
        <v>5</v>
      </c>
      <c r="E48" s="58">
        <v>5</v>
      </c>
      <c r="F48" s="58"/>
      <c r="G48" s="43"/>
      <c r="H48" s="59">
        <f>H49+H50+H51</f>
        <v>160</v>
      </c>
      <c r="I48" s="94">
        <v>160</v>
      </c>
      <c r="J48" s="42"/>
      <c r="K48" s="42"/>
      <c r="L48" s="34"/>
    </row>
    <row r="49" spans="1:12" ht="15.6" x14ac:dyDescent="0.3">
      <c r="A49" s="44"/>
      <c r="B49" s="45" t="s">
        <v>58</v>
      </c>
      <c r="C49" s="68" t="s">
        <v>35</v>
      </c>
      <c r="D49" s="46">
        <v>2</v>
      </c>
      <c r="E49" s="46">
        <v>2</v>
      </c>
      <c r="F49" s="46"/>
      <c r="G49" s="47"/>
      <c r="H49" s="48">
        <v>75</v>
      </c>
      <c r="I49" s="54">
        <v>75</v>
      </c>
      <c r="J49" s="42" t="s">
        <v>23</v>
      </c>
      <c r="K49" s="42" t="s">
        <v>109</v>
      </c>
      <c r="L49" s="47" t="s">
        <v>24</v>
      </c>
    </row>
    <row r="50" spans="1:12" ht="15.6" x14ac:dyDescent="0.3">
      <c r="A50" s="95"/>
      <c r="B50" s="45" t="s">
        <v>52</v>
      </c>
      <c r="C50" s="68" t="s">
        <v>35</v>
      </c>
      <c r="D50" s="46">
        <v>1</v>
      </c>
      <c r="E50" s="46">
        <v>1</v>
      </c>
      <c r="F50" s="46"/>
      <c r="G50" s="47"/>
      <c r="H50" s="48">
        <v>70</v>
      </c>
      <c r="I50" s="54">
        <v>70</v>
      </c>
      <c r="J50" s="42" t="s">
        <v>23</v>
      </c>
      <c r="K50" s="42" t="s">
        <v>109</v>
      </c>
      <c r="L50" s="47" t="s">
        <v>24</v>
      </c>
    </row>
    <row r="51" spans="1:12" ht="15.6" x14ac:dyDescent="0.3">
      <c r="A51" s="96"/>
      <c r="B51" s="45" t="s">
        <v>53</v>
      </c>
      <c r="C51" s="68" t="s">
        <v>35</v>
      </c>
      <c r="D51" s="46">
        <v>2</v>
      </c>
      <c r="E51" s="46">
        <v>2</v>
      </c>
      <c r="F51" s="46"/>
      <c r="G51" s="47"/>
      <c r="H51" s="48">
        <v>15</v>
      </c>
      <c r="I51" s="54">
        <v>15</v>
      </c>
      <c r="J51" s="42" t="s">
        <v>23</v>
      </c>
      <c r="K51" s="42" t="s">
        <v>109</v>
      </c>
      <c r="L51" s="34" t="s">
        <v>24</v>
      </c>
    </row>
    <row r="52" spans="1:12" ht="15.6" x14ac:dyDescent="0.3">
      <c r="A52" s="93" t="s">
        <v>59</v>
      </c>
      <c r="B52" s="56" t="s">
        <v>60</v>
      </c>
      <c r="C52" s="57" t="s">
        <v>61</v>
      </c>
      <c r="D52" s="58">
        <v>80</v>
      </c>
      <c r="E52" s="58">
        <v>80</v>
      </c>
      <c r="F52" s="58"/>
      <c r="G52" s="43"/>
      <c r="H52" s="59">
        <v>16</v>
      </c>
      <c r="I52" s="41">
        <v>16</v>
      </c>
      <c r="J52" s="42"/>
      <c r="K52" s="42"/>
      <c r="L52" s="76"/>
    </row>
    <row r="53" spans="1:12" ht="15.6" x14ac:dyDescent="0.3">
      <c r="A53" s="96"/>
      <c r="B53" s="45" t="s">
        <v>25</v>
      </c>
      <c r="C53" s="68" t="s">
        <v>61</v>
      </c>
      <c r="D53" s="46">
        <v>40</v>
      </c>
      <c r="E53" s="46">
        <v>40</v>
      </c>
      <c r="F53" s="46"/>
      <c r="G53" s="47"/>
      <c r="H53" s="48">
        <v>8</v>
      </c>
      <c r="I53" s="97">
        <v>8</v>
      </c>
      <c r="J53" s="42" t="s">
        <v>23</v>
      </c>
      <c r="K53" s="42" t="s">
        <v>109</v>
      </c>
      <c r="L53" s="47" t="s">
        <v>24</v>
      </c>
    </row>
    <row r="54" spans="1:12" ht="15.6" x14ac:dyDescent="0.3">
      <c r="A54" s="98"/>
      <c r="B54" s="83" t="s">
        <v>47</v>
      </c>
      <c r="C54" s="72" t="s">
        <v>62</v>
      </c>
      <c r="D54" s="73">
        <v>40</v>
      </c>
      <c r="E54" s="73">
        <v>40</v>
      </c>
      <c r="F54" s="73"/>
      <c r="G54" s="72"/>
      <c r="H54" s="74">
        <v>8</v>
      </c>
      <c r="I54" s="75">
        <v>8</v>
      </c>
      <c r="J54" s="99" t="s">
        <v>23</v>
      </c>
      <c r="K54" s="42" t="s">
        <v>109</v>
      </c>
      <c r="L54" s="100" t="s">
        <v>24</v>
      </c>
    </row>
    <row r="55" spans="1:12" ht="15.6" x14ac:dyDescent="0.3">
      <c r="A55" s="55" t="s">
        <v>63</v>
      </c>
      <c r="B55" s="56" t="s">
        <v>64</v>
      </c>
      <c r="C55" s="57" t="s">
        <v>61</v>
      </c>
      <c r="D55" s="58">
        <v>120</v>
      </c>
      <c r="E55" s="58">
        <v>120</v>
      </c>
      <c r="F55" s="58"/>
      <c r="G55" s="57"/>
      <c r="H55" s="59">
        <v>6</v>
      </c>
      <c r="I55" s="41">
        <v>6</v>
      </c>
      <c r="J55" s="99"/>
      <c r="K55" s="99"/>
      <c r="L55" s="79"/>
    </row>
    <row r="56" spans="1:12" ht="15.6" x14ac:dyDescent="0.3">
      <c r="A56" s="44"/>
      <c r="B56" s="45" t="s">
        <v>42</v>
      </c>
      <c r="C56" s="68" t="s">
        <v>61</v>
      </c>
      <c r="D56" s="46">
        <v>40</v>
      </c>
      <c r="E56" s="46">
        <v>40</v>
      </c>
      <c r="F56" s="46"/>
      <c r="G56" s="68"/>
      <c r="H56" s="48">
        <v>2</v>
      </c>
      <c r="I56" s="49">
        <v>2</v>
      </c>
      <c r="J56" s="42" t="s">
        <v>46</v>
      </c>
      <c r="K56" s="42" t="s">
        <v>109</v>
      </c>
      <c r="L56" s="47" t="s">
        <v>24</v>
      </c>
    </row>
    <row r="57" spans="1:12" ht="15.6" x14ac:dyDescent="0.3">
      <c r="A57" s="44"/>
      <c r="B57" s="45" t="s">
        <v>43</v>
      </c>
      <c r="C57" s="68" t="s">
        <v>62</v>
      </c>
      <c r="D57" s="46">
        <v>40</v>
      </c>
      <c r="E57" s="46">
        <v>40</v>
      </c>
      <c r="F57" s="46"/>
      <c r="G57" s="68"/>
      <c r="H57" s="48">
        <v>2</v>
      </c>
      <c r="I57" s="49">
        <v>2</v>
      </c>
      <c r="J57" s="42" t="s">
        <v>46</v>
      </c>
      <c r="K57" s="42" t="s">
        <v>109</v>
      </c>
      <c r="L57" s="47" t="s">
        <v>24</v>
      </c>
    </row>
    <row r="58" spans="1:12" ht="15.6" x14ac:dyDescent="0.3">
      <c r="A58" s="44"/>
      <c r="B58" s="83" t="s">
        <v>47</v>
      </c>
      <c r="C58" s="68" t="s">
        <v>62</v>
      </c>
      <c r="D58" s="46">
        <v>40</v>
      </c>
      <c r="E58" s="46">
        <v>40</v>
      </c>
      <c r="F58" s="46"/>
      <c r="G58" s="68"/>
      <c r="H58" s="48">
        <v>2</v>
      </c>
      <c r="I58" s="49">
        <v>2</v>
      </c>
      <c r="J58" s="99" t="s">
        <v>65</v>
      </c>
      <c r="K58" s="42" t="s">
        <v>109</v>
      </c>
      <c r="L58" s="47" t="s">
        <v>24</v>
      </c>
    </row>
    <row r="59" spans="1:12" ht="15.6" x14ac:dyDescent="0.3">
      <c r="A59" s="77" t="s">
        <v>66</v>
      </c>
      <c r="B59" s="91" t="s">
        <v>67</v>
      </c>
      <c r="C59" s="77" t="s">
        <v>68</v>
      </c>
      <c r="D59" s="38">
        <v>2</v>
      </c>
      <c r="E59" s="38">
        <v>2</v>
      </c>
      <c r="F59" s="38"/>
      <c r="G59" s="38"/>
      <c r="H59" s="59">
        <v>30</v>
      </c>
      <c r="I59" s="41">
        <v>30</v>
      </c>
      <c r="J59" s="99"/>
      <c r="K59" s="99"/>
      <c r="L59" s="79"/>
    </row>
    <row r="60" spans="1:12" ht="15.6" x14ac:dyDescent="0.3">
      <c r="A60" s="77"/>
      <c r="B60" s="91" t="s">
        <v>111</v>
      </c>
      <c r="C60" s="77" t="s">
        <v>68</v>
      </c>
      <c r="D60" s="38">
        <v>1</v>
      </c>
      <c r="E60" s="38">
        <v>1</v>
      </c>
      <c r="F60" s="38"/>
      <c r="G60" s="38"/>
      <c r="H60" s="59">
        <v>15</v>
      </c>
      <c r="I60" s="41">
        <v>15</v>
      </c>
      <c r="J60" s="99"/>
      <c r="K60" s="42" t="s">
        <v>109</v>
      </c>
      <c r="L60" s="47" t="s">
        <v>24</v>
      </c>
    </row>
    <row r="61" spans="1:12" ht="15.6" x14ac:dyDescent="0.3">
      <c r="A61" s="77"/>
      <c r="B61" s="91" t="s">
        <v>112</v>
      </c>
      <c r="C61" s="77" t="s">
        <v>68</v>
      </c>
      <c r="D61" s="38">
        <v>1</v>
      </c>
      <c r="E61" s="38">
        <v>1</v>
      </c>
      <c r="F61" s="38"/>
      <c r="G61" s="38"/>
      <c r="H61" s="59">
        <v>15</v>
      </c>
      <c r="I61" s="41">
        <v>15</v>
      </c>
      <c r="J61" s="99"/>
      <c r="K61" s="42" t="s">
        <v>109</v>
      </c>
      <c r="L61" s="47" t="s">
        <v>24</v>
      </c>
    </row>
    <row r="62" spans="1:12" ht="15.6" x14ac:dyDescent="0.3">
      <c r="A62" s="55" t="s">
        <v>69</v>
      </c>
      <c r="B62" s="56" t="s">
        <v>70</v>
      </c>
      <c r="C62" s="57" t="s">
        <v>35</v>
      </c>
      <c r="D62" s="58">
        <v>0</v>
      </c>
      <c r="E62" s="58"/>
      <c r="F62" s="58"/>
      <c r="G62" s="58">
        <v>0</v>
      </c>
      <c r="H62" s="59"/>
      <c r="I62" s="41">
        <v>0</v>
      </c>
      <c r="J62" s="99"/>
      <c r="K62" s="99"/>
      <c r="L62" s="79"/>
    </row>
    <row r="63" spans="1:12" ht="15.6" x14ac:dyDescent="0.3">
      <c r="A63" s="44"/>
      <c r="B63" s="45" t="s">
        <v>113</v>
      </c>
      <c r="C63" s="70" t="s">
        <v>35</v>
      </c>
      <c r="D63" s="101">
        <v>0</v>
      </c>
      <c r="E63" s="101"/>
      <c r="F63" s="101"/>
      <c r="G63" s="101">
        <v>0</v>
      </c>
      <c r="H63" s="48"/>
      <c r="I63" s="49">
        <v>0</v>
      </c>
      <c r="J63" s="42" t="s">
        <v>23</v>
      </c>
      <c r="K63" s="42" t="s">
        <v>109</v>
      </c>
      <c r="L63" s="47" t="s">
        <v>24</v>
      </c>
    </row>
    <row r="64" spans="1:12" ht="15.6" x14ac:dyDescent="0.3">
      <c r="A64" s="102" t="s">
        <v>71</v>
      </c>
      <c r="B64" s="103" t="s">
        <v>72</v>
      </c>
      <c r="C64" s="104" t="s">
        <v>68</v>
      </c>
      <c r="D64" s="58">
        <v>8</v>
      </c>
      <c r="E64" s="58">
        <v>8</v>
      </c>
      <c r="F64" s="58"/>
      <c r="G64" s="58"/>
      <c r="H64" s="59">
        <f>H65+H66+H67+H68</f>
        <v>24</v>
      </c>
      <c r="I64" s="41">
        <v>24</v>
      </c>
      <c r="J64" s="99"/>
      <c r="K64" s="99"/>
      <c r="L64" s="79"/>
    </row>
    <row r="65" spans="1:12" ht="15.6" x14ac:dyDescent="0.3">
      <c r="A65" s="44"/>
      <c r="B65" s="45" t="s">
        <v>42</v>
      </c>
      <c r="C65" s="34" t="s">
        <v>35</v>
      </c>
      <c r="D65" s="46">
        <v>2</v>
      </c>
      <c r="E65" s="46">
        <v>2</v>
      </c>
      <c r="F65" s="46"/>
      <c r="G65" s="46"/>
      <c r="H65" s="48">
        <v>6</v>
      </c>
      <c r="I65" s="49">
        <v>6</v>
      </c>
      <c r="J65" s="42" t="s">
        <v>23</v>
      </c>
      <c r="K65" s="42" t="s">
        <v>109</v>
      </c>
      <c r="L65" s="47" t="s">
        <v>24</v>
      </c>
    </row>
    <row r="66" spans="1:12" ht="15.6" x14ac:dyDescent="0.3">
      <c r="A66" s="44"/>
      <c r="B66" s="83" t="s">
        <v>43</v>
      </c>
      <c r="C66" s="34" t="s">
        <v>35</v>
      </c>
      <c r="D66" s="46">
        <v>2</v>
      </c>
      <c r="E66" s="46">
        <v>2</v>
      </c>
      <c r="F66" s="46"/>
      <c r="G66" s="46"/>
      <c r="H66" s="48">
        <v>6</v>
      </c>
      <c r="I66" s="49">
        <v>6</v>
      </c>
      <c r="J66" s="99" t="s">
        <v>23</v>
      </c>
      <c r="K66" s="42" t="s">
        <v>109</v>
      </c>
      <c r="L66" s="47" t="s">
        <v>24</v>
      </c>
    </row>
    <row r="67" spans="1:12" ht="15.6" x14ac:dyDescent="0.3">
      <c r="A67" s="44"/>
      <c r="B67" s="83" t="s">
        <v>47</v>
      </c>
      <c r="C67" s="34" t="s">
        <v>35</v>
      </c>
      <c r="D67" s="46">
        <v>2</v>
      </c>
      <c r="E67" s="46">
        <v>2</v>
      </c>
      <c r="F67" s="46"/>
      <c r="G67" s="46"/>
      <c r="H67" s="48">
        <v>6</v>
      </c>
      <c r="I67" s="49">
        <v>6</v>
      </c>
      <c r="J67" s="99" t="s">
        <v>23</v>
      </c>
      <c r="K67" s="42" t="s">
        <v>109</v>
      </c>
      <c r="L67" s="47" t="s">
        <v>24</v>
      </c>
    </row>
    <row r="68" spans="1:12" ht="15.6" x14ac:dyDescent="0.3">
      <c r="A68" s="44"/>
      <c r="B68" s="83" t="s">
        <v>25</v>
      </c>
      <c r="C68" s="34" t="s">
        <v>35</v>
      </c>
      <c r="D68" s="46">
        <v>2</v>
      </c>
      <c r="E68" s="46">
        <v>2</v>
      </c>
      <c r="F68" s="46"/>
      <c r="G68" s="46"/>
      <c r="H68" s="48">
        <v>6</v>
      </c>
      <c r="I68" s="49">
        <v>6</v>
      </c>
      <c r="J68" s="99" t="s">
        <v>23</v>
      </c>
      <c r="K68" s="42" t="s">
        <v>109</v>
      </c>
      <c r="L68" s="47" t="s">
        <v>24</v>
      </c>
    </row>
    <row r="69" spans="1:12" ht="15.6" x14ac:dyDescent="0.3">
      <c r="A69" s="77" t="s">
        <v>73</v>
      </c>
      <c r="B69" s="105" t="s">
        <v>74</v>
      </c>
      <c r="C69" s="77" t="s">
        <v>68</v>
      </c>
      <c r="D69" s="38">
        <v>3</v>
      </c>
      <c r="E69" s="38">
        <v>3</v>
      </c>
      <c r="F69" s="38"/>
      <c r="G69" s="38"/>
      <c r="H69" s="59">
        <v>45</v>
      </c>
      <c r="I69" s="41">
        <v>45</v>
      </c>
      <c r="J69" s="99"/>
      <c r="K69" s="42"/>
      <c r="L69" s="79"/>
    </row>
    <row r="70" spans="1:12" ht="15.6" x14ac:dyDescent="0.3">
      <c r="A70" s="79"/>
      <c r="B70" s="45" t="s">
        <v>75</v>
      </c>
      <c r="C70" s="79" t="s">
        <v>68</v>
      </c>
      <c r="D70" s="80">
        <v>3</v>
      </c>
      <c r="E70" s="80">
        <v>3</v>
      </c>
      <c r="F70" s="80"/>
      <c r="G70" s="80"/>
      <c r="H70" s="48">
        <v>45</v>
      </c>
      <c r="I70" s="49">
        <v>45</v>
      </c>
      <c r="J70" s="42" t="s">
        <v>23</v>
      </c>
      <c r="K70" s="42" t="s">
        <v>109</v>
      </c>
      <c r="L70" s="47" t="s">
        <v>24</v>
      </c>
    </row>
    <row r="71" spans="1:12" ht="15.6" x14ac:dyDescent="0.3">
      <c r="A71" s="79"/>
      <c r="B71" s="106"/>
      <c r="C71" s="79"/>
      <c r="D71" s="80"/>
      <c r="E71" s="80"/>
      <c r="F71" s="80"/>
      <c r="G71" s="80"/>
      <c r="H71" s="48"/>
      <c r="I71" s="49"/>
      <c r="J71" s="99"/>
      <c r="K71" s="42"/>
      <c r="L71" s="47"/>
    </row>
    <row r="72" spans="1:12" ht="15.6" x14ac:dyDescent="0.3">
      <c r="A72" s="71"/>
      <c r="B72" s="106"/>
      <c r="C72" s="70"/>
      <c r="D72" s="69"/>
      <c r="E72" s="69"/>
      <c r="F72" s="69"/>
      <c r="G72" s="69"/>
      <c r="H72" s="107"/>
      <c r="I72" s="80"/>
      <c r="J72" s="99"/>
      <c r="K72" s="99"/>
      <c r="L72" s="79"/>
    </row>
    <row r="73" spans="1:12" ht="15.6" x14ac:dyDescent="0.3">
      <c r="A73" s="108" t="s">
        <v>76</v>
      </c>
      <c r="B73" s="91" t="s">
        <v>77</v>
      </c>
      <c r="C73" s="77" t="s">
        <v>35</v>
      </c>
      <c r="D73" s="58">
        <v>8</v>
      </c>
      <c r="E73" s="58">
        <v>8</v>
      </c>
      <c r="F73" s="58"/>
      <c r="G73" s="58"/>
      <c r="H73" s="59">
        <v>0.96</v>
      </c>
      <c r="I73" s="109">
        <v>0.96</v>
      </c>
      <c r="J73" s="99"/>
      <c r="K73" s="99"/>
      <c r="L73" s="47"/>
    </row>
    <row r="74" spans="1:12" ht="15.6" x14ac:dyDescent="0.3">
      <c r="A74" s="110"/>
      <c r="B74" s="45" t="s">
        <v>42</v>
      </c>
      <c r="C74" s="76" t="s">
        <v>35</v>
      </c>
      <c r="D74" s="111">
        <v>4</v>
      </c>
      <c r="E74" s="111">
        <v>4</v>
      </c>
      <c r="F74" s="112"/>
      <c r="G74" s="112"/>
      <c r="H74" s="113">
        <v>0.48</v>
      </c>
      <c r="I74" s="114">
        <v>0.48</v>
      </c>
      <c r="J74" s="99" t="s">
        <v>23</v>
      </c>
      <c r="K74" s="42" t="s">
        <v>109</v>
      </c>
      <c r="L74" s="115" t="s">
        <v>24</v>
      </c>
    </row>
    <row r="75" spans="1:12" ht="15.6" x14ac:dyDescent="0.3">
      <c r="A75" s="110"/>
      <c r="B75" s="45" t="s">
        <v>43</v>
      </c>
      <c r="C75" s="76" t="s">
        <v>35</v>
      </c>
      <c r="D75" s="111">
        <v>4</v>
      </c>
      <c r="E75" s="111">
        <v>4</v>
      </c>
      <c r="F75" s="112"/>
      <c r="G75" s="112"/>
      <c r="H75" s="113">
        <v>0.48</v>
      </c>
      <c r="I75" s="114">
        <v>0.48</v>
      </c>
      <c r="J75" s="99" t="s">
        <v>23</v>
      </c>
      <c r="K75" s="42" t="s">
        <v>109</v>
      </c>
      <c r="L75" s="115" t="s">
        <v>24</v>
      </c>
    </row>
    <row r="76" spans="1:12" ht="15.6" x14ac:dyDescent="0.3">
      <c r="A76" s="55" t="s">
        <v>78</v>
      </c>
      <c r="B76" s="56" t="s">
        <v>79</v>
      </c>
      <c r="C76" s="57" t="s">
        <v>35</v>
      </c>
      <c r="D76" s="58">
        <v>6</v>
      </c>
      <c r="E76" s="58">
        <v>6</v>
      </c>
      <c r="F76" s="58"/>
      <c r="G76" s="58"/>
      <c r="H76" s="59">
        <v>0.9</v>
      </c>
      <c r="I76" s="41">
        <v>0.9</v>
      </c>
      <c r="J76" s="99"/>
      <c r="K76" s="99"/>
      <c r="L76" s="79"/>
    </row>
    <row r="77" spans="1:12" ht="15.6" x14ac:dyDescent="0.3">
      <c r="A77" s="44"/>
      <c r="B77" s="45" t="s">
        <v>25</v>
      </c>
      <c r="C77" s="34" t="s">
        <v>35</v>
      </c>
      <c r="D77" s="46">
        <v>2</v>
      </c>
      <c r="E77" s="46">
        <v>2</v>
      </c>
      <c r="F77" s="46"/>
      <c r="G77" s="46"/>
      <c r="H77" s="81">
        <v>0.3</v>
      </c>
      <c r="I77" s="49">
        <v>0.3</v>
      </c>
      <c r="J77" s="42" t="s">
        <v>23</v>
      </c>
      <c r="K77" s="42" t="s">
        <v>109</v>
      </c>
      <c r="L77" s="47" t="s">
        <v>24</v>
      </c>
    </row>
    <row r="78" spans="1:12" ht="15.6" x14ac:dyDescent="0.3">
      <c r="A78" s="79"/>
      <c r="B78" s="83" t="s">
        <v>42</v>
      </c>
      <c r="C78" s="79" t="s">
        <v>35</v>
      </c>
      <c r="D78" s="80">
        <v>2</v>
      </c>
      <c r="E78" s="80">
        <v>2</v>
      </c>
      <c r="F78" s="80"/>
      <c r="G78" s="80"/>
      <c r="H78" s="81">
        <v>0.3</v>
      </c>
      <c r="I78" s="82">
        <v>0.3</v>
      </c>
      <c r="J78" s="99" t="s">
        <v>23</v>
      </c>
      <c r="K78" s="42" t="s">
        <v>109</v>
      </c>
      <c r="L78" s="47" t="s">
        <v>24</v>
      </c>
    </row>
    <row r="79" spans="1:12" ht="15.6" x14ac:dyDescent="0.3">
      <c r="A79" s="79"/>
      <c r="B79" s="83" t="s">
        <v>43</v>
      </c>
      <c r="C79" s="79" t="s">
        <v>35</v>
      </c>
      <c r="D79" s="80">
        <v>2</v>
      </c>
      <c r="E79" s="80">
        <v>2</v>
      </c>
      <c r="F79" s="80"/>
      <c r="G79" s="80"/>
      <c r="H79" s="81">
        <v>0.3</v>
      </c>
      <c r="I79" s="82">
        <v>0.3</v>
      </c>
      <c r="J79" s="99" t="s">
        <v>23</v>
      </c>
      <c r="K79" s="42" t="s">
        <v>109</v>
      </c>
      <c r="L79" s="47" t="s">
        <v>24</v>
      </c>
    </row>
    <row r="80" spans="1:12" ht="15.6" x14ac:dyDescent="0.3">
      <c r="A80" s="55" t="s">
        <v>80</v>
      </c>
      <c r="B80" s="56" t="s">
        <v>81</v>
      </c>
      <c r="C80" s="57" t="s">
        <v>35</v>
      </c>
      <c r="D80" s="58">
        <v>36</v>
      </c>
      <c r="E80" s="58">
        <v>36</v>
      </c>
      <c r="F80" s="58"/>
      <c r="G80" s="58"/>
      <c r="H80" s="59">
        <v>26</v>
      </c>
      <c r="I80" s="41">
        <v>26</v>
      </c>
      <c r="J80" s="99"/>
      <c r="K80" s="99"/>
      <c r="L80" s="79"/>
    </row>
    <row r="81" spans="1:12" ht="15.6" x14ac:dyDescent="0.3">
      <c r="A81" s="44"/>
      <c r="B81" s="45" t="s">
        <v>43</v>
      </c>
      <c r="C81" s="79" t="s">
        <v>68</v>
      </c>
      <c r="D81" s="46">
        <v>18</v>
      </c>
      <c r="E81" s="46">
        <v>18</v>
      </c>
      <c r="F81" s="46"/>
      <c r="G81" s="46"/>
      <c r="H81" s="48">
        <v>13</v>
      </c>
      <c r="I81" s="49">
        <v>13</v>
      </c>
      <c r="J81" s="42" t="s">
        <v>82</v>
      </c>
      <c r="K81" s="42" t="s">
        <v>109</v>
      </c>
      <c r="L81" s="47" t="s">
        <v>24</v>
      </c>
    </row>
    <row r="82" spans="1:12" ht="15.6" x14ac:dyDescent="0.3">
      <c r="A82" s="44"/>
      <c r="B82" s="83" t="s">
        <v>42</v>
      </c>
      <c r="C82" s="79" t="s">
        <v>68</v>
      </c>
      <c r="D82" s="46">
        <v>18</v>
      </c>
      <c r="E82" s="46">
        <v>18</v>
      </c>
      <c r="F82" s="46"/>
      <c r="G82" s="46"/>
      <c r="H82" s="48">
        <v>13</v>
      </c>
      <c r="I82" s="49">
        <v>13</v>
      </c>
      <c r="J82" s="99" t="s">
        <v>82</v>
      </c>
      <c r="K82" s="42" t="s">
        <v>109</v>
      </c>
      <c r="L82" s="47" t="s">
        <v>24</v>
      </c>
    </row>
    <row r="83" spans="1:12" ht="15.6" x14ac:dyDescent="0.3">
      <c r="A83" s="102" t="s">
        <v>83</v>
      </c>
      <c r="B83" s="103" t="s">
        <v>84</v>
      </c>
      <c r="C83" s="104" t="s">
        <v>85</v>
      </c>
      <c r="D83" s="38">
        <v>0</v>
      </c>
      <c r="E83" s="38"/>
      <c r="F83" s="38"/>
      <c r="G83" s="38"/>
      <c r="H83" s="59">
        <v>0</v>
      </c>
      <c r="I83" s="116">
        <v>0</v>
      </c>
      <c r="J83" s="99"/>
      <c r="K83" s="99"/>
      <c r="L83" s="79"/>
    </row>
    <row r="84" spans="1:12" ht="15.6" x14ac:dyDescent="0.3">
      <c r="A84" s="71"/>
      <c r="B84" s="45" t="s">
        <v>113</v>
      </c>
      <c r="C84" s="79" t="s">
        <v>85</v>
      </c>
      <c r="D84" s="46">
        <v>0</v>
      </c>
      <c r="E84" s="46"/>
      <c r="F84" s="58"/>
      <c r="G84" s="58"/>
      <c r="H84" s="48">
        <v>0</v>
      </c>
      <c r="I84" s="97">
        <v>0</v>
      </c>
      <c r="J84" s="99" t="s">
        <v>23</v>
      </c>
      <c r="K84" s="42"/>
      <c r="L84" s="47"/>
    </row>
    <row r="85" spans="1:12" ht="15.6" x14ac:dyDescent="0.3">
      <c r="A85" s="79"/>
      <c r="B85" s="117"/>
      <c r="C85" s="79"/>
      <c r="D85" s="46"/>
      <c r="E85" s="46"/>
      <c r="F85" s="46"/>
      <c r="G85" s="46"/>
      <c r="H85" s="48"/>
      <c r="I85" s="49"/>
      <c r="J85" s="99"/>
      <c r="K85" s="99"/>
      <c r="L85" s="47"/>
    </row>
    <row r="86" spans="1:12" ht="15.6" x14ac:dyDescent="0.3">
      <c r="A86" s="55" t="s">
        <v>86</v>
      </c>
      <c r="B86" s="56" t="s">
        <v>87</v>
      </c>
      <c r="C86" s="57" t="s">
        <v>85</v>
      </c>
      <c r="D86" s="58">
        <v>80</v>
      </c>
      <c r="E86" s="58"/>
      <c r="F86" s="58"/>
      <c r="G86" s="58"/>
      <c r="H86" s="59">
        <v>80</v>
      </c>
      <c r="I86" s="116">
        <v>80</v>
      </c>
      <c r="J86" s="99"/>
      <c r="K86" s="99"/>
      <c r="L86" s="79"/>
    </row>
    <row r="87" spans="1:12" ht="15.6" x14ac:dyDescent="0.3">
      <c r="A87" s="44"/>
      <c r="B87" s="45" t="s">
        <v>88</v>
      </c>
      <c r="C87" s="68" t="s">
        <v>85</v>
      </c>
      <c r="D87" s="46">
        <v>30</v>
      </c>
      <c r="E87" s="46"/>
      <c r="F87" s="58"/>
      <c r="G87" s="58"/>
      <c r="H87" s="48">
        <v>30</v>
      </c>
      <c r="I87" s="116">
        <v>30</v>
      </c>
      <c r="J87" s="99" t="s">
        <v>89</v>
      </c>
      <c r="K87" s="42" t="s">
        <v>109</v>
      </c>
      <c r="L87" s="47" t="s">
        <v>24</v>
      </c>
    </row>
    <row r="88" spans="1:12" ht="15.6" x14ac:dyDescent="0.3">
      <c r="A88" s="44"/>
      <c r="B88" s="83" t="s">
        <v>90</v>
      </c>
      <c r="C88" s="68" t="s">
        <v>85</v>
      </c>
      <c r="D88" s="46">
        <v>50</v>
      </c>
      <c r="E88" s="46"/>
      <c r="F88" s="46"/>
      <c r="G88" s="46"/>
      <c r="H88" s="48">
        <v>50</v>
      </c>
      <c r="I88" s="97">
        <v>50</v>
      </c>
      <c r="J88" s="99" t="s">
        <v>89</v>
      </c>
      <c r="K88" s="42" t="s">
        <v>109</v>
      </c>
      <c r="L88" s="47" t="s">
        <v>24</v>
      </c>
    </row>
    <row r="89" spans="1:12" ht="15.6" x14ac:dyDescent="0.3">
      <c r="A89" s="55" t="s">
        <v>91</v>
      </c>
      <c r="B89" s="56" t="s">
        <v>92</v>
      </c>
      <c r="C89" s="57" t="s">
        <v>85</v>
      </c>
      <c r="D89" s="58">
        <v>100</v>
      </c>
      <c r="E89" s="58">
        <v>100</v>
      </c>
      <c r="F89" s="58"/>
      <c r="G89" s="58"/>
      <c r="H89" s="59">
        <v>20</v>
      </c>
      <c r="I89" s="41">
        <v>20</v>
      </c>
      <c r="J89" s="99" t="s">
        <v>93</v>
      </c>
      <c r="K89" s="42" t="s">
        <v>109</v>
      </c>
      <c r="L89" s="79" t="s">
        <v>24</v>
      </c>
    </row>
    <row r="90" spans="1:12" ht="15.6" x14ac:dyDescent="0.3">
      <c r="A90" s="44"/>
      <c r="B90" s="45" t="s">
        <v>94</v>
      </c>
      <c r="C90" s="68" t="s">
        <v>85</v>
      </c>
      <c r="D90" s="80">
        <v>100</v>
      </c>
      <c r="E90" s="80">
        <v>100</v>
      </c>
      <c r="F90" s="38"/>
      <c r="G90" s="38"/>
      <c r="H90" s="48">
        <v>20</v>
      </c>
      <c r="I90" s="82">
        <v>20</v>
      </c>
      <c r="J90" s="42" t="s">
        <v>93</v>
      </c>
      <c r="K90" s="42" t="s">
        <v>109</v>
      </c>
      <c r="L90" s="47" t="s">
        <v>24</v>
      </c>
    </row>
    <row r="91" spans="1:12" ht="15.6" x14ac:dyDescent="0.3">
      <c r="A91" s="79"/>
      <c r="B91" s="83"/>
      <c r="C91" s="68"/>
      <c r="D91" s="80"/>
      <c r="E91" s="80"/>
      <c r="F91" s="38"/>
      <c r="G91" s="38"/>
      <c r="H91" s="48"/>
      <c r="I91" s="82"/>
      <c r="J91" s="99"/>
      <c r="K91" s="99"/>
      <c r="L91" s="47"/>
    </row>
    <row r="92" spans="1:12" ht="15.6" x14ac:dyDescent="0.3">
      <c r="A92" s="79"/>
      <c r="B92" s="83"/>
      <c r="C92" s="79"/>
      <c r="D92" s="80"/>
      <c r="E92" s="80"/>
      <c r="F92" s="80"/>
      <c r="G92" s="80"/>
      <c r="H92" s="48"/>
      <c r="I92" s="49"/>
      <c r="J92" s="99"/>
      <c r="K92" s="99"/>
      <c r="L92" s="47"/>
    </row>
    <row r="93" spans="1:12" ht="15.6" x14ac:dyDescent="0.3">
      <c r="A93" s="55" t="s">
        <v>95</v>
      </c>
      <c r="B93" s="56" t="s">
        <v>96</v>
      </c>
      <c r="C93" s="57" t="s">
        <v>97</v>
      </c>
      <c r="D93" s="58">
        <v>0</v>
      </c>
      <c r="E93" s="58"/>
      <c r="F93" s="58"/>
      <c r="G93" s="58"/>
      <c r="H93" s="59">
        <v>0</v>
      </c>
      <c r="I93" s="41">
        <v>0</v>
      </c>
      <c r="J93" s="99"/>
      <c r="K93" s="99"/>
      <c r="L93" s="47"/>
    </row>
    <row r="94" spans="1:12" ht="15.6" x14ac:dyDescent="0.3">
      <c r="A94" s="44"/>
      <c r="B94" s="45" t="s">
        <v>110</v>
      </c>
      <c r="C94" s="68" t="s">
        <v>97</v>
      </c>
      <c r="D94" s="46">
        <v>0</v>
      </c>
      <c r="E94" s="46"/>
      <c r="F94" s="46"/>
      <c r="G94" s="46"/>
      <c r="H94" s="48">
        <v>0</v>
      </c>
      <c r="I94" s="49">
        <v>0</v>
      </c>
      <c r="J94" s="99"/>
      <c r="K94" s="99"/>
      <c r="L94" s="47"/>
    </row>
    <row r="95" spans="1:12" ht="15.6" x14ac:dyDescent="0.3">
      <c r="A95" s="44"/>
      <c r="B95" s="83"/>
      <c r="C95" s="68"/>
      <c r="D95" s="46"/>
      <c r="E95" s="46"/>
      <c r="F95" s="46"/>
      <c r="G95" s="46"/>
      <c r="H95" s="48"/>
      <c r="I95" s="49"/>
      <c r="J95" s="99"/>
      <c r="K95" s="99"/>
      <c r="L95" s="47"/>
    </row>
    <row r="96" spans="1:12" ht="15.6" x14ac:dyDescent="0.3">
      <c r="A96" s="55" t="s">
        <v>99</v>
      </c>
      <c r="B96" s="56" t="s">
        <v>100</v>
      </c>
      <c r="C96" s="57" t="s">
        <v>35</v>
      </c>
      <c r="D96" s="58">
        <v>30</v>
      </c>
      <c r="E96" s="58">
        <v>30</v>
      </c>
      <c r="F96" s="58"/>
      <c r="G96" s="58"/>
      <c r="H96" s="59">
        <v>1600</v>
      </c>
      <c r="I96" s="109">
        <v>1600</v>
      </c>
      <c r="J96" s="42" t="s">
        <v>93</v>
      </c>
      <c r="K96" s="42" t="s">
        <v>109</v>
      </c>
      <c r="L96" s="47" t="s">
        <v>24</v>
      </c>
    </row>
    <row r="97" spans="1:12" ht="15.6" x14ac:dyDescent="0.3">
      <c r="A97" s="55"/>
      <c r="B97" s="45"/>
      <c r="C97" s="57"/>
      <c r="D97" s="58"/>
      <c r="E97" s="58"/>
      <c r="F97" s="58"/>
      <c r="G97" s="58"/>
      <c r="H97" s="59"/>
      <c r="I97" s="109"/>
      <c r="J97" s="99"/>
      <c r="K97" s="99"/>
      <c r="L97" s="47"/>
    </row>
    <row r="98" spans="1:12" ht="15.6" x14ac:dyDescent="0.3">
      <c r="A98" s="55"/>
      <c r="B98" s="45"/>
      <c r="C98" s="57"/>
      <c r="D98" s="58"/>
      <c r="E98" s="58"/>
      <c r="F98" s="58"/>
      <c r="G98" s="58"/>
      <c r="H98" s="59"/>
      <c r="I98" s="109"/>
      <c r="J98" s="99"/>
      <c r="K98" s="99"/>
      <c r="L98" s="47"/>
    </row>
    <row r="99" spans="1:12" ht="15.6" x14ac:dyDescent="0.3">
      <c r="A99" s="118"/>
      <c r="B99" s="119" t="s">
        <v>101</v>
      </c>
      <c r="C99" s="118"/>
      <c r="D99" s="120"/>
      <c r="E99" s="120"/>
      <c r="F99" s="121">
        <f>F19</f>
        <v>0</v>
      </c>
      <c r="G99" s="122">
        <f>G59+G62</f>
        <v>0</v>
      </c>
      <c r="H99" s="120">
        <f>H96+H89+H86+H80+H76+H73+H69+H64+H59+H55+H52+H48+H44+H41+H37+H30+H27+H22+H13</f>
        <v>2202.4849999999997</v>
      </c>
      <c r="I99" s="123">
        <v>2202.4899999999998</v>
      </c>
      <c r="J99" s="99"/>
      <c r="K99" s="99"/>
      <c r="L99" s="124"/>
    </row>
    <row r="100" spans="1:12" ht="15.6" x14ac:dyDescent="0.3">
      <c r="A100" s="125"/>
      <c r="B100" s="126"/>
      <c r="C100" s="125"/>
      <c r="D100" s="127"/>
      <c r="E100" s="127"/>
      <c r="F100" s="128"/>
      <c r="G100" s="128"/>
      <c r="H100" s="129"/>
      <c r="I100" s="5"/>
      <c r="J100" s="130"/>
      <c r="K100" s="130"/>
      <c r="L100" s="131"/>
    </row>
    <row r="101" spans="1:12" ht="15.6" x14ac:dyDescent="0.3">
      <c r="A101" s="125"/>
      <c r="B101" s="132" t="s">
        <v>102</v>
      </c>
      <c r="C101" s="125"/>
      <c r="D101" s="127"/>
      <c r="E101" s="127"/>
      <c r="F101" s="128"/>
      <c r="G101" s="128"/>
      <c r="H101" s="129"/>
      <c r="I101" s="5" t="s">
        <v>103</v>
      </c>
      <c r="J101" s="130"/>
      <c r="K101" s="130"/>
      <c r="L101" s="131"/>
    </row>
    <row r="102" spans="1:12" ht="15.6" x14ac:dyDescent="0.3">
      <c r="A102" s="125"/>
      <c r="B102" s="132" t="s">
        <v>119</v>
      </c>
      <c r="C102" s="125"/>
      <c r="D102" s="127"/>
      <c r="E102" s="127"/>
      <c r="F102" s="128"/>
      <c r="G102" s="128"/>
      <c r="H102" s="133"/>
      <c r="I102" s="5"/>
      <c r="J102" s="134"/>
      <c r="K102" s="134"/>
      <c r="L102" s="131"/>
    </row>
    <row r="103" spans="1:12" ht="15.6" x14ac:dyDescent="0.3">
      <c r="A103" s="125"/>
      <c r="B103" s="126"/>
      <c r="C103" s="125"/>
      <c r="D103" s="127"/>
      <c r="E103" s="127"/>
      <c r="F103" s="128"/>
      <c r="G103" s="128"/>
      <c r="H103" s="135"/>
      <c r="I103" s="5"/>
      <c r="J103" s="13" t="s">
        <v>104</v>
      </c>
      <c r="K103" s="13"/>
      <c r="L103" s="14"/>
    </row>
    <row r="105" spans="1:12" ht="15.6" x14ac:dyDescent="0.3">
      <c r="A105" s="1"/>
      <c r="B105" s="2"/>
      <c r="C105" s="1"/>
      <c r="D105" s="3"/>
      <c r="E105" s="3"/>
      <c r="H105" s="4"/>
    </row>
    <row r="106" spans="1:12" ht="15.6" x14ac:dyDescent="0.3">
      <c r="A106" s="1"/>
      <c r="B106" s="2"/>
      <c r="C106" s="164"/>
      <c r="D106" s="164"/>
      <c r="E106" s="164"/>
      <c r="F106" s="164"/>
      <c r="G106" s="164"/>
      <c r="H106" s="4"/>
    </row>
    <row r="107" spans="1:12" ht="15.6" x14ac:dyDescent="0.3">
      <c r="A107" s="165" t="s">
        <v>115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</row>
    <row r="108" spans="1:12" ht="15.6" x14ac:dyDescent="0.3">
      <c r="A108" s="166" t="s">
        <v>5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</row>
    <row r="109" spans="1:12" ht="15.6" x14ac:dyDescent="0.3">
      <c r="A109" s="1"/>
      <c r="B109" s="7" t="s">
        <v>114</v>
      </c>
      <c r="C109" s="8"/>
      <c r="D109" s="9"/>
      <c r="E109" s="9"/>
      <c r="F109" s="9"/>
      <c r="G109" s="9" t="s">
        <v>120</v>
      </c>
      <c r="H109" s="9"/>
      <c r="I109" s="8"/>
      <c r="J109" s="5"/>
      <c r="K109" s="5"/>
      <c r="L109" s="6"/>
    </row>
    <row r="110" spans="1:12" ht="15.6" x14ac:dyDescent="0.3">
      <c r="A110" s="10"/>
      <c r="B110" s="11"/>
      <c r="C110" s="167"/>
      <c r="D110" s="167"/>
      <c r="E110" s="167"/>
      <c r="F110" s="167"/>
      <c r="G110" s="10"/>
      <c r="H110" s="12"/>
      <c r="I110" s="5"/>
      <c r="J110" s="13"/>
      <c r="K110" s="13"/>
      <c r="L110" s="14"/>
    </row>
    <row r="111" spans="1:12" ht="15.75" customHeight="1" x14ac:dyDescent="0.3">
      <c r="A111" s="178" t="s">
        <v>6</v>
      </c>
      <c r="B111" s="170" t="s">
        <v>7</v>
      </c>
      <c r="C111" s="180" t="s">
        <v>8</v>
      </c>
      <c r="D111" s="180" t="s">
        <v>116</v>
      </c>
      <c r="E111" s="180" t="s">
        <v>117</v>
      </c>
      <c r="F111" s="173" t="s">
        <v>9</v>
      </c>
      <c r="G111" s="174"/>
      <c r="H111" s="184"/>
      <c r="I111" s="182" t="s">
        <v>10</v>
      </c>
      <c r="J111" s="175" t="s">
        <v>11</v>
      </c>
      <c r="K111" s="175" t="s">
        <v>108</v>
      </c>
      <c r="L111" s="175" t="s">
        <v>12</v>
      </c>
    </row>
    <row r="112" spans="1:12" ht="40.200000000000003" x14ac:dyDescent="0.3">
      <c r="A112" s="179"/>
      <c r="B112" s="171"/>
      <c r="C112" s="181"/>
      <c r="D112" s="181"/>
      <c r="E112" s="181"/>
      <c r="F112" s="15" t="s">
        <v>13</v>
      </c>
      <c r="G112" s="16" t="s">
        <v>14</v>
      </c>
      <c r="H112" s="17" t="s">
        <v>15</v>
      </c>
      <c r="I112" s="183"/>
      <c r="J112" s="176"/>
      <c r="K112" s="176"/>
      <c r="L112" s="176"/>
    </row>
    <row r="113" spans="1:12" ht="15" customHeight="1" x14ac:dyDescent="0.3">
      <c r="A113" s="18" t="s">
        <v>16</v>
      </c>
      <c r="B113" s="19">
        <v>2</v>
      </c>
      <c r="C113" s="20">
        <v>3</v>
      </c>
      <c r="D113" s="21">
        <v>4</v>
      </c>
      <c r="E113" s="22">
        <v>5</v>
      </c>
      <c r="F113" s="22">
        <v>6</v>
      </c>
      <c r="G113" s="22">
        <v>7</v>
      </c>
      <c r="H113" s="23" t="s">
        <v>118</v>
      </c>
      <c r="I113" s="24">
        <v>9</v>
      </c>
      <c r="J113" s="25">
        <v>9</v>
      </c>
      <c r="K113" s="25">
        <v>10</v>
      </c>
      <c r="L113" s="25">
        <v>11</v>
      </c>
    </row>
    <row r="114" spans="1:12" ht="18" x14ac:dyDescent="0.35">
      <c r="A114" s="26" t="s">
        <v>16</v>
      </c>
      <c r="B114" s="27" t="s">
        <v>18</v>
      </c>
      <c r="C114" s="28"/>
      <c r="D114" s="29"/>
      <c r="E114" s="29"/>
      <c r="F114" s="29"/>
      <c r="G114" s="30"/>
      <c r="H114" s="31"/>
      <c r="I114" s="32"/>
      <c r="J114" s="33"/>
      <c r="K114" s="33"/>
      <c r="L114" s="34"/>
    </row>
    <row r="115" spans="1:12" ht="16.2" x14ac:dyDescent="0.35">
      <c r="A115" s="35" t="s">
        <v>19</v>
      </c>
      <c r="B115" s="36" t="s">
        <v>20</v>
      </c>
      <c r="C115" s="37" t="s">
        <v>21</v>
      </c>
      <c r="D115" s="38">
        <v>0</v>
      </c>
      <c r="E115" s="38"/>
      <c r="F115" s="38"/>
      <c r="G115" s="39"/>
      <c r="H115" s="40">
        <v>0</v>
      </c>
      <c r="I115" s="41">
        <v>0</v>
      </c>
      <c r="J115" s="42"/>
      <c r="K115" s="42"/>
      <c r="L115" s="43"/>
    </row>
    <row r="116" spans="1:12" ht="15.6" x14ac:dyDescent="0.3">
      <c r="A116" s="44"/>
      <c r="B116" s="45" t="s">
        <v>107</v>
      </c>
      <c r="C116" s="34" t="s">
        <v>21</v>
      </c>
      <c r="D116" s="46">
        <v>0</v>
      </c>
      <c r="E116" s="46"/>
      <c r="F116" s="46"/>
      <c r="G116" s="47"/>
      <c r="H116" s="48">
        <v>0</v>
      </c>
      <c r="I116" s="49">
        <v>0</v>
      </c>
      <c r="J116" s="42"/>
      <c r="K116" s="42" t="s">
        <v>109</v>
      </c>
      <c r="L116" s="47" t="s">
        <v>24</v>
      </c>
    </row>
    <row r="117" spans="1:12" ht="15.6" x14ac:dyDescent="0.3">
      <c r="A117" s="55" t="s">
        <v>29</v>
      </c>
      <c r="B117" s="56" t="s">
        <v>30</v>
      </c>
      <c r="C117" s="57" t="s">
        <v>21</v>
      </c>
      <c r="D117" s="58">
        <v>0</v>
      </c>
      <c r="E117" s="58"/>
      <c r="F117" s="58"/>
      <c r="G117" s="57"/>
      <c r="H117" s="59">
        <v>0</v>
      </c>
      <c r="I117" s="41">
        <v>0</v>
      </c>
      <c r="J117" s="42"/>
      <c r="K117" s="42"/>
      <c r="L117" s="34"/>
    </row>
    <row r="118" spans="1:12" ht="15.6" x14ac:dyDescent="0.3">
      <c r="A118" s="60"/>
      <c r="B118" s="45" t="s">
        <v>107</v>
      </c>
      <c r="C118" s="61" t="s">
        <v>21</v>
      </c>
      <c r="D118" s="62">
        <v>0</v>
      </c>
      <c r="E118" s="62"/>
      <c r="F118" s="63"/>
      <c r="G118" s="64"/>
      <c r="H118" s="65">
        <v>0</v>
      </c>
      <c r="I118" s="62">
        <v>0</v>
      </c>
      <c r="J118" s="42"/>
      <c r="K118" s="42" t="s">
        <v>109</v>
      </c>
      <c r="L118" s="47" t="s">
        <v>24</v>
      </c>
    </row>
    <row r="119" spans="1:12" ht="15.6" x14ac:dyDescent="0.3">
      <c r="A119" s="55" t="s">
        <v>33</v>
      </c>
      <c r="B119" s="56" t="s">
        <v>34</v>
      </c>
      <c r="C119" s="57" t="s">
        <v>35</v>
      </c>
      <c r="D119" s="58">
        <v>10</v>
      </c>
      <c r="E119" s="58">
        <v>10</v>
      </c>
      <c r="F119" s="46"/>
      <c r="G119" s="47"/>
      <c r="H119" s="59">
        <v>25</v>
      </c>
      <c r="I119" s="49">
        <v>25</v>
      </c>
      <c r="J119" s="42"/>
    </row>
    <row r="120" spans="1:12" ht="15.6" x14ac:dyDescent="0.3">
      <c r="A120" s="44"/>
      <c r="B120" s="45" t="s">
        <v>105</v>
      </c>
      <c r="C120" s="68" t="s">
        <v>35</v>
      </c>
      <c r="D120" s="46">
        <v>10</v>
      </c>
      <c r="E120" s="46">
        <v>10</v>
      </c>
      <c r="F120" s="46"/>
      <c r="G120" s="47"/>
      <c r="H120" s="48">
        <v>25</v>
      </c>
      <c r="I120" s="49">
        <v>25</v>
      </c>
      <c r="J120" s="42" t="s">
        <v>23</v>
      </c>
      <c r="K120" s="42" t="s">
        <v>109</v>
      </c>
      <c r="L120" s="47" t="s">
        <v>24</v>
      </c>
    </row>
    <row r="121" spans="1:12" ht="15.6" x14ac:dyDescent="0.3">
      <c r="A121" s="55" t="s">
        <v>40</v>
      </c>
      <c r="B121" s="56" t="s">
        <v>41</v>
      </c>
      <c r="C121" s="57" t="s">
        <v>35</v>
      </c>
      <c r="D121" s="58">
        <v>4</v>
      </c>
      <c r="E121" s="58">
        <v>4</v>
      </c>
      <c r="F121" s="46"/>
      <c r="G121" s="47"/>
      <c r="H121" s="59">
        <v>1.5</v>
      </c>
      <c r="I121" s="49">
        <v>1.5</v>
      </c>
      <c r="J121" s="42"/>
      <c r="K121" s="42"/>
      <c r="L121" s="47"/>
    </row>
    <row r="122" spans="1:12" ht="15.6" x14ac:dyDescent="0.3">
      <c r="A122" s="44"/>
      <c r="B122" s="45" t="s">
        <v>106</v>
      </c>
      <c r="C122" s="68" t="s">
        <v>35</v>
      </c>
      <c r="D122" s="46">
        <v>4</v>
      </c>
      <c r="E122" s="46">
        <v>4</v>
      </c>
      <c r="F122" s="69"/>
      <c r="G122" s="70"/>
      <c r="H122" s="48">
        <v>1.5</v>
      </c>
      <c r="I122" s="49">
        <v>1.5</v>
      </c>
      <c r="J122" s="42" t="s">
        <v>23</v>
      </c>
      <c r="K122" s="42" t="s">
        <v>109</v>
      </c>
      <c r="L122" s="47" t="s">
        <v>24</v>
      </c>
    </row>
    <row r="123" spans="1:12" ht="15.6" x14ac:dyDescent="0.3">
      <c r="A123" s="55" t="s">
        <v>44</v>
      </c>
      <c r="B123" s="56" t="s">
        <v>45</v>
      </c>
      <c r="C123" s="57" t="s">
        <v>21</v>
      </c>
      <c r="D123" s="58">
        <v>0</v>
      </c>
      <c r="E123" s="58"/>
      <c r="F123" s="58"/>
      <c r="G123" s="43"/>
      <c r="H123" s="59">
        <v>0</v>
      </c>
      <c r="I123" s="41">
        <v>0</v>
      </c>
      <c r="J123" s="42"/>
      <c r="K123" s="42"/>
      <c r="L123" s="34"/>
    </row>
    <row r="124" spans="1:12" ht="15.6" x14ac:dyDescent="0.3">
      <c r="A124" s="44"/>
      <c r="B124" s="45" t="s">
        <v>107</v>
      </c>
      <c r="C124" s="68" t="s">
        <v>21</v>
      </c>
      <c r="D124" s="46">
        <v>0</v>
      </c>
      <c r="E124" s="46"/>
      <c r="F124" s="69"/>
      <c r="G124" s="70"/>
      <c r="H124" s="48">
        <v>0</v>
      </c>
      <c r="I124" s="49">
        <v>0</v>
      </c>
      <c r="J124" s="42"/>
      <c r="K124" s="42"/>
      <c r="L124" s="47"/>
    </row>
    <row r="125" spans="1:12" ht="15.6" x14ac:dyDescent="0.3">
      <c r="A125" s="55" t="s">
        <v>48</v>
      </c>
      <c r="B125" s="56" t="s">
        <v>49</v>
      </c>
      <c r="C125" s="77" t="s">
        <v>21</v>
      </c>
      <c r="D125" s="58">
        <v>20</v>
      </c>
      <c r="E125" s="58">
        <v>20</v>
      </c>
      <c r="F125" s="58"/>
      <c r="G125" s="43"/>
      <c r="H125" s="59">
        <v>0.4</v>
      </c>
      <c r="I125" s="41">
        <v>0.4</v>
      </c>
      <c r="J125" s="42"/>
      <c r="K125" s="42"/>
      <c r="L125" s="47"/>
    </row>
    <row r="126" spans="1:12" ht="15.6" x14ac:dyDescent="0.3">
      <c r="A126" s="78"/>
      <c r="B126" s="45" t="s">
        <v>107</v>
      </c>
      <c r="C126" s="79" t="s">
        <v>21</v>
      </c>
      <c r="D126" s="80">
        <v>20</v>
      </c>
      <c r="E126" s="80"/>
      <c r="F126" s="38"/>
      <c r="G126" s="77"/>
      <c r="H126" s="81">
        <v>0.4</v>
      </c>
      <c r="I126" s="82">
        <v>0.4</v>
      </c>
      <c r="J126" s="42" t="s">
        <v>46</v>
      </c>
      <c r="K126" s="42" t="s">
        <v>109</v>
      </c>
      <c r="L126" s="47" t="s">
        <v>24</v>
      </c>
    </row>
    <row r="127" spans="1:12" ht="15.6" x14ac:dyDescent="0.3">
      <c r="A127" s="77" t="s">
        <v>50</v>
      </c>
      <c r="B127" s="91" t="s">
        <v>51</v>
      </c>
      <c r="C127" s="77" t="s">
        <v>21</v>
      </c>
      <c r="D127" s="38">
        <v>10</v>
      </c>
      <c r="E127" s="38">
        <v>10</v>
      </c>
      <c r="F127" s="38"/>
      <c r="G127" s="77"/>
      <c r="H127" s="59">
        <v>3</v>
      </c>
      <c r="I127" s="41">
        <v>3</v>
      </c>
      <c r="J127" s="42"/>
      <c r="K127" s="42"/>
      <c r="L127" s="34"/>
    </row>
    <row r="128" spans="1:12" ht="15.6" x14ac:dyDescent="0.3">
      <c r="A128" s="78"/>
      <c r="B128" s="45" t="s">
        <v>106</v>
      </c>
      <c r="C128" s="79" t="s">
        <v>21</v>
      </c>
      <c r="D128" s="46">
        <v>10</v>
      </c>
      <c r="E128" s="46">
        <v>10</v>
      </c>
      <c r="F128" s="80"/>
      <c r="G128" s="79"/>
      <c r="H128" s="48">
        <v>3</v>
      </c>
      <c r="I128" s="49">
        <v>3</v>
      </c>
      <c r="J128" s="42" t="s">
        <v>23</v>
      </c>
      <c r="K128" s="42" t="s">
        <v>109</v>
      </c>
      <c r="L128" s="47" t="s">
        <v>24</v>
      </c>
    </row>
    <row r="129" spans="1:12" ht="15.6" x14ac:dyDescent="0.3">
      <c r="A129" s="92" t="s">
        <v>54</v>
      </c>
      <c r="B129" s="91" t="s">
        <v>55</v>
      </c>
      <c r="C129" s="77" t="s">
        <v>21</v>
      </c>
      <c r="D129" s="38">
        <v>4</v>
      </c>
      <c r="E129" s="38">
        <v>4</v>
      </c>
      <c r="F129" s="38"/>
      <c r="G129" s="77"/>
      <c r="H129" s="59">
        <v>1.2</v>
      </c>
      <c r="I129" s="41">
        <v>1.2</v>
      </c>
      <c r="J129" s="42"/>
      <c r="K129" s="42"/>
      <c r="L129" s="34"/>
    </row>
    <row r="130" spans="1:12" ht="15.6" x14ac:dyDescent="0.3">
      <c r="A130" s="44"/>
      <c r="B130" s="45" t="s">
        <v>106</v>
      </c>
      <c r="C130" s="79" t="s">
        <v>21</v>
      </c>
      <c r="D130" s="80">
        <v>4</v>
      </c>
      <c r="E130" s="80">
        <v>4</v>
      </c>
      <c r="F130" s="80"/>
      <c r="G130" s="79"/>
      <c r="H130" s="48">
        <v>1.2</v>
      </c>
      <c r="I130" s="49">
        <v>1.2</v>
      </c>
      <c r="J130" s="42" t="s">
        <v>23</v>
      </c>
      <c r="K130" s="42" t="s">
        <v>109</v>
      </c>
      <c r="L130" s="47" t="s">
        <v>24</v>
      </c>
    </row>
    <row r="131" spans="1:12" ht="15.6" x14ac:dyDescent="0.3">
      <c r="A131" s="93" t="s">
        <v>56</v>
      </c>
      <c r="B131" s="56" t="s">
        <v>57</v>
      </c>
      <c r="C131" s="57" t="s">
        <v>35</v>
      </c>
      <c r="D131" s="58">
        <v>0</v>
      </c>
      <c r="E131" s="58"/>
      <c r="F131" s="58"/>
      <c r="G131" s="43"/>
      <c r="H131" s="59">
        <v>0</v>
      </c>
      <c r="I131" s="94">
        <v>0</v>
      </c>
      <c r="J131" s="42"/>
      <c r="K131" s="42"/>
      <c r="L131" s="34"/>
    </row>
    <row r="132" spans="1:12" ht="15.6" x14ac:dyDescent="0.3">
      <c r="A132" s="44"/>
      <c r="B132" s="45" t="s">
        <v>107</v>
      </c>
      <c r="C132" s="68" t="s">
        <v>35</v>
      </c>
      <c r="D132" s="46">
        <v>0</v>
      </c>
      <c r="E132" s="46"/>
      <c r="F132" s="46"/>
      <c r="G132" s="47"/>
      <c r="H132" s="48">
        <v>0</v>
      </c>
      <c r="I132" s="54">
        <v>0</v>
      </c>
      <c r="J132" s="42"/>
      <c r="K132" s="42"/>
      <c r="L132" s="47"/>
    </row>
    <row r="133" spans="1:12" ht="15.6" x14ac:dyDescent="0.3">
      <c r="A133" s="93" t="s">
        <v>59</v>
      </c>
      <c r="B133" s="56" t="s">
        <v>60</v>
      </c>
      <c r="C133" s="57" t="s">
        <v>61</v>
      </c>
      <c r="D133" s="58">
        <v>0</v>
      </c>
      <c r="E133" s="58"/>
      <c r="F133" s="58"/>
      <c r="G133" s="43"/>
      <c r="H133" s="59">
        <v>0</v>
      </c>
      <c r="I133" s="41">
        <v>0</v>
      </c>
      <c r="J133" s="42"/>
      <c r="K133" s="42"/>
      <c r="L133" s="76"/>
    </row>
    <row r="134" spans="1:12" ht="15.6" x14ac:dyDescent="0.3">
      <c r="A134" s="96"/>
      <c r="B134" s="45" t="s">
        <v>107</v>
      </c>
      <c r="C134" s="68" t="s">
        <v>61</v>
      </c>
      <c r="D134" s="46">
        <v>0</v>
      </c>
      <c r="E134" s="46"/>
      <c r="F134" s="46"/>
      <c r="G134" s="47"/>
      <c r="H134" s="48">
        <v>0</v>
      </c>
      <c r="I134" s="97">
        <v>0</v>
      </c>
      <c r="J134" s="42"/>
      <c r="K134" s="42" t="s">
        <v>109</v>
      </c>
      <c r="L134" s="47" t="s">
        <v>24</v>
      </c>
    </row>
    <row r="135" spans="1:12" ht="15.6" x14ac:dyDescent="0.3">
      <c r="A135" s="55" t="s">
        <v>63</v>
      </c>
      <c r="B135" s="56" t="s">
        <v>64</v>
      </c>
      <c r="C135" s="57" t="s">
        <v>61</v>
      </c>
      <c r="D135" s="58">
        <v>0</v>
      </c>
      <c r="E135" s="58"/>
      <c r="F135" s="58"/>
      <c r="G135" s="57"/>
      <c r="H135" s="59">
        <v>0</v>
      </c>
      <c r="I135" s="41">
        <v>0</v>
      </c>
      <c r="J135" s="99"/>
      <c r="K135" s="99"/>
      <c r="L135" s="79"/>
    </row>
    <row r="136" spans="1:12" ht="15.6" x14ac:dyDescent="0.3">
      <c r="A136" s="44"/>
      <c r="B136" s="45" t="s">
        <v>107</v>
      </c>
      <c r="C136" s="68" t="s">
        <v>61</v>
      </c>
      <c r="D136" s="46">
        <v>0</v>
      </c>
      <c r="E136" s="46"/>
      <c r="F136" s="46"/>
      <c r="G136" s="68"/>
      <c r="H136" s="48">
        <v>0</v>
      </c>
      <c r="I136" s="49">
        <v>0</v>
      </c>
      <c r="J136" s="42"/>
      <c r="K136" s="42" t="s">
        <v>109</v>
      </c>
      <c r="L136" s="47" t="s">
        <v>24</v>
      </c>
    </row>
    <row r="137" spans="1:12" ht="15.6" x14ac:dyDescent="0.3">
      <c r="A137" s="77" t="s">
        <v>66</v>
      </c>
      <c r="B137" s="91" t="s">
        <v>67</v>
      </c>
      <c r="C137" s="77" t="s">
        <v>68</v>
      </c>
      <c r="D137" s="38">
        <v>1</v>
      </c>
      <c r="E137" s="38">
        <v>1</v>
      </c>
      <c r="F137" s="38"/>
      <c r="G137" s="38"/>
      <c r="H137" s="136">
        <v>5</v>
      </c>
      <c r="I137" s="142">
        <v>5</v>
      </c>
      <c r="J137" s="99"/>
      <c r="K137" s="99"/>
      <c r="L137" s="79"/>
    </row>
    <row r="138" spans="1:12" ht="15.6" x14ac:dyDescent="0.3">
      <c r="A138" s="78"/>
      <c r="B138" s="45" t="s">
        <v>107</v>
      </c>
      <c r="C138" s="79" t="s">
        <v>68</v>
      </c>
      <c r="D138" s="46">
        <v>1</v>
      </c>
      <c r="E138" s="46">
        <v>1</v>
      </c>
      <c r="F138" s="58"/>
      <c r="G138" s="58"/>
      <c r="H138" s="138">
        <v>5</v>
      </c>
      <c r="I138" s="141">
        <v>5</v>
      </c>
      <c r="J138" s="42" t="s">
        <v>23</v>
      </c>
      <c r="K138" s="42" t="s">
        <v>109</v>
      </c>
      <c r="L138" s="47" t="s">
        <v>24</v>
      </c>
    </row>
    <row r="139" spans="1:12" ht="15.6" x14ac:dyDescent="0.3">
      <c r="A139" s="55" t="s">
        <v>69</v>
      </c>
      <c r="B139" s="56" t="s">
        <v>70</v>
      </c>
      <c r="C139" s="57" t="s">
        <v>35</v>
      </c>
      <c r="D139" s="58">
        <v>4</v>
      </c>
      <c r="E139" s="58">
        <v>4</v>
      </c>
      <c r="F139" s="58"/>
      <c r="G139" s="58"/>
      <c r="H139" s="136">
        <v>9</v>
      </c>
      <c r="I139" s="142">
        <v>9</v>
      </c>
      <c r="J139" s="99"/>
      <c r="K139" s="99"/>
      <c r="L139" s="79"/>
    </row>
    <row r="140" spans="1:12" ht="15.6" x14ac:dyDescent="0.3">
      <c r="A140" s="44"/>
      <c r="B140" s="45" t="s">
        <v>107</v>
      </c>
      <c r="C140" s="70" t="s">
        <v>35</v>
      </c>
      <c r="D140" s="101">
        <v>4</v>
      </c>
      <c r="E140" s="101">
        <v>4</v>
      </c>
      <c r="F140" s="101"/>
      <c r="G140" s="101"/>
      <c r="H140" s="138">
        <v>9</v>
      </c>
      <c r="I140" s="141">
        <v>9</v>
      </c>
      <c r="J140" s="42" t="s">
        <v>23</v>
      </c>
      <c r="K140" s="42" t="s">
        <v>109</v>
      </c>
      <c r="L140" s="47" t="s">
        <v>24</v>
      </c>
    </row>
    <row r="141" spans="1:12" ht="15.6" x14ac:dyDescent="0.3">
      <c r="A141" s="102" t="s">
        <v>71</v>
      </c>
      <c r="B141" s="103" t="s">
        <v>72</v>
      </c>
      <c r="C141" s="104" t="s">
        <v>68</v>
      </c>
      <c r="D141" s="58">
        <v>0</v>
      </c>
      <c r="E141" s="58"/>
      <c r="F141" s="58"/>
      <c r="G141" s="58"/>
      <c r="H141" s="59">
        <v>0</v>
      </c>
      <c r="I141" s="41">
        <v>0</v>
      </c>
      <c r="J141" s="99"/>
      <c r="K141" s="99"/>
      <c r="L141" s="79"/>
    </row>
    <row r="142" spans="1:12" ht="15.6" x14ac:dyDescent="0.3">
      <c r="A142" s="44"/>
      <c r="B142" s="45" t="s">
        <v>107</v>
      </c>
      <c r="C142" s="34" t="s">
        <v>35</v>
      </c>
      <c r="D142" s="46">
        <v>0</v>
      </c>
      <c r="E142" s="46"/>
      <c r="F142" s="46"/>
      <c r="G142" s="46"/>
      <c r="H142" s="48">
        <v>0</v>
      </c>
      <c r="I142" s="49">
        <v>0</v>
      </c>
      <c r="J142" s="42"/>
      <c r="K142" s="42"/>
      <c r="L142" s="47"/>
    </row>
    <row r="143" spans="1:12" ht="15.6" x14ac:dyDescent="0.3">
      <c r="A143" s="77" t="s">
        <v>73</v>
      </c>
      <c r="B143" s="105" t="s">
        <v>74</v>
      </c>
      <c r="C143" s="77" t="s">
        <v>68</v>
      </c>
      <c r="D143" s="38">
        <v>2</v>
      </c>
      <c r="E143" s="38"/>
      <c r="F143" s="38"/>
      <c r="G143" s="38"/>
      <c r="H143" s="136">
        <v>3</v>
      </c>
      <c r="I143" s="142">
        <v>3</v>
      </c>
      <c r="J143" s="99"/>
      <c r="K143" s="99"/>
      <c r="L143" s="79"/>
    </row>
    <row r="144" spans="1:12" ht="15.6" x14ac:dyDescent="0.3">
      <c r="A144" s="79"/>
      <c r="B144" s="45" t="s">
        <v>107</v>
      </c>
      <c r="C144" s="79" t="s">
        <v>68</v>
      </c>
      <c r="D144" s="80">
        <v>2</v>
      </c>
      <c r="E144" s="80"/>
      <c r="F144" s="80"/>
      <c r="G144" s="80"/>
      <c r="H144" s="138">
        <v>3</v>
      </c>
      <c r="I144" s="141">
        <v>3</v>
      </c>
      <c r="J144" s="42" t="s">
        <v>23</v>
      </c>
      <c r="K144" s="42" t="s">
        <v>109</v>
      </c>
      <c r="L144" s="47" t="s">
        <v>24</v>
      </c>
    </row>
    <row r="145" spans="1:12" ht="15.6" x14ac:dyDescent="0.3">
      <c r="A145" s="108" t="s">
        <v>76</v>
      </c>
      <c r="B145" s="91" t="s">
        <v>77</v>
      </c>
      <c r="C145" s="77" t="s">
        <v>35</v>
      </c>
      <c r="D145" s="58">
        <v>32</v>
      </c>
      <c r="E145" s="58">
        <v>32</v>
      </c>
      <c r="F145" s="58"/>
      <c r="G145" s="58"/>
      <c r="H145" s="136">
        <v>4.5</v>
      </c>
      <c r="I145" s="137">
        <v>4.5</v>
      </c>
      <c r="J145" s="99"/>
      <c r="K145" s="99"/>
      <c r="L145" s="47"/>
    </row>
    <row r="146" spans="1:12" ht="15.6" x14ac:dyDescent="0.3">
      <c r="A146" s="110"/>
      <c r="B146" s="45" t="s">
        <v>107</v>
      </c>
      <c r="C146" s="76" t="s">
        <v>35</v>
      </c>
      <c r="D146" s="111">
        <v>32</v>
      </c>
      <c r="E146" s="111">
        <v>32</v>
      </c>
      <c r="F146" s="112"/>
      <c r="G146" s="112"/>
      <c r="H146" s="140">
        <v>4.5</v>
      </c>
      <c r="I146" s="143">
        <v>4.5</v>
      </c>
      <c r="J146" s="99" t="s">
        <v>23</v>
      </c>
      <c r="K146" s="42" t="s">
        <v>109</v>
      </c>
      <c r="L146" s="115" t="s">
        <v>24</v>
      </c>
    </row>
    <row r="147" spans="1:12" ht="15.6" x14ac:dyDescent="0.3">
      <c r="A147" s="55" t="s">
        <v>78</v>
      </c>
      <c r="B147" s="56" t="s">
        <v>79</v>
      </c>
      <c r="C147" s="57" t="s">
        <v>35</v>
      </c>
      <c r="D147" s="58">
        <v>6</v>
      </c>
      <c r="E147" s="58">
        <v>6</v>
      </c>
      <c r="F147" s="58"/>
      <c r="G147" s="58"/>
      <c r="H147" s="136">
        <v>1.8</v>
      </c>
      <c r="I147" s="142">
        <v>1.8</v>
      </c>
      <c r="J147" s="99"/>
      <c r="K147" s="99"/>
      <c r="L147" s="79"/>
    </row>
    <row r="148" spans="1:12" ht="15.6" x14ac:dyDescent="0.3">
      <c r="A148" s="44"/>
      <c r="B148" s="45" t="s">
        <v>107</v>
      </c>
      <c r="C148" s="34" t="s">
        <v>35</v>
      </c>
      <c r="D148" s="46">
        <v>6</v>
      </c>
      <c r="E148" s="46">
        <v>6</v>
      </c>
      <c r="F148" s="46"/>
      <c r="G148" s="46"/>
      <c r="H148" s="139">
        <v>1.8</v>
      </c>
      <c r="I148" s="141">
        <v>1.8</v>
      </c>
      <c r="J148" s="42" t="s">
        <v>23</v>
      </c>
      <c r="K148" s="42" t="s">
        <v>109</v>
      </c>
      <c r="L148" s="47" t="s">
        <v>24</v>
      </c>
    </row>
    <row r="149" spans="1:12" ht="15.6" x14ac:dyDescent="0.3">
      <c r="A149" s="55" t="s">
        <v>80</v>
      </c>
      <c r="B149" s="56" t="s">
        <v>81</v>
      </c>
      <c r="C149" s="57" t="s">
        <v>35</v>
      </c>
      <c r="D149" s="58">
        <v>0</v>
      </c>
      <c r="E149" s="58">
        <v>0</v>
      </c>
      <c r="F149" s="58"/>
      <c r="G149" s="58"/>
      <c r="H149" s="59">
        <v>0</v>
      </c>
      <c r="I149" s="41">
        <v>0</v>
      </c>
      <c r="J149" s="99"/>
      <c r="K149" s="99"/>
      <c r="L149" s="79"/>
    </row>
    <row r="150" spans="1:12" ht="15.6" x14ac:dyDescent="0.3">
      <c r="A150" s="44"/>
      <c r="B150" s="45" t="s">
        <v>107</v>
      </c>
      <c r="C150" s="79" t="s">
        <v>68</v>
      </c>
      <c r="D150" s="46">
        <v>0</v>
      </c>
      <c r="E150" s="46"/>
      <c r="F150" s="46"/>
      <c r="G150" s="46"/>
      <c r="H150" s="48">
        <v>0</v>
      </c>
      <c r="I150" s="49">
        <v>0</v>
      </c>
      <c r="J150" s="42"/>
      <c r="K150" s="42" t="s">
        <v>109</v>
      </c>
      <c r="L150" s="47" t="s">
        <v>24</v>
      </c>
    </row>
    <row r="151" spans="1:12" ht="15.6" x14ac:dyDescent="0.3">
      <c r="A151" s="102" t="s">
        <v>83</v>
      </c>
      <c r="B151" s="103" t="s">
        <v>84</v>
      </c>
      <c r="C151" s="104" t="s">
        <v>85</v>
      </c>
      <c r="D151" s="38">
        <v>0</v>
      </c>
      <c r="E151" s="38"/>
      <c r="F151" s="38"/>
      <c r="G151" s="38"/>
      <c r="H151" s="59">
        <v>0</v>
      </c>
      <c r="I151" s="116">
        <v>0</v>
      </c>
      <c r="J151" s="99"/>
      <c r="K151" s="99"/>
      <c r="L151" s="79"/>
    </row>
    <row r="152" spans="1:12" ht="15.6" x14ac:dyDescent="0.3">
      <c r="A152" s="71"/>
      <c r="B152" s="45" t="s">
        <v>107</v>
      </c>
      <c r="C152" s="79" t="s">
        <v>85</v>
      </c>
      <c r="D152" s="46">
        <v>0</v>
      </c>
      <c r="E152" s="46"/>
      <c r="F152" s="58"/>
      <c r="G152" s="58"/>
      <c r="H152" s="48">
        <v>0</v>
      </c>
      <c r="I152" s="97">
        <v>0</v>
      </c>
      <c r="J152" s="99"/>
      <c r="K152" s="42" t="s">
        <v>109</v>
      </c>
      <c r="L152" s="47" t="s">
        <v>24</v>
      </c>
    </row>
    <row r="153" spans="1:12" ht="15.6" x14ac:dyDescent="0.3">
      <c r="A153" s="55" t="s">
        <v>86</v>
      </c>
      <c r="B153" s="56" t="s">
        <v>87</v>
      </c>
      <c r="C153" s="57" t="s">
        <v>85</v>
      </c>
      <c r="D153" s="58">
        <v>0</v>
      </c>
      <c r="E153" s="58"/>
      <c r="F153" s="58"/>
      <c r="G153" s="58"/>
      <c r="H153" s="59">
        <v>0</v>
      </c>
      <c r="I153" s="116">
        <v>0</v>
      </c>
      <c r="J153" s="99"/>
      <c r="K153" s="99"/>
      <c r="L153" s="79"/>
    </row>
    <row r="154" spans="1:12" ht="15.6" x14ac:dyDescent="0.3">
      <c r="A154" s="44"/>
      <c r="B154" s="45" t="s">
        <v>107</v>
      </c>
      <c r="C154" s="68" t="s">
        <v>85</v>
      </c>
      <c r="D154" s="46">
        <v>0</v>
      </c>
      <c r="E154" s="46"/>
      <c r="F154" s="58"/>
      <c r="G154" s="58"/>
      <c r="H154" s="48">
        <v>0</v>
      </c>
      <c r="I154" s="116">
        <v>0</v>
      </c>
      <c r="J154" s="99"/>
      <c r="K154" s="42" t="s">
        <v>109</v>
      </c>
      <c r="L154" s="47" t="s">
        <v>24</v>
      </c>
    </row>
    <row r="155" spans="1:12" ht="15.6" x14ac:dyDescent="0.3">
      <c r="A155" s="55" t="s">
        <v>91</v>
      </c>
      <c r="B155" s="56" t="s">
        <v>92</v>
      </c>
      <c r="C155" s="57" t="s">
        <v>85</v>
      </c>
      <c r="D155" s="58">
        <v>0</v>
      </c>
      <c r="E155" s="58"/>
      <c r="F155" s="58"/>
      <c r="G155" s="58"/>
      <c r="H155" s="59">
        <v>0</v>
      </c>
      <c r="I155" s="41">
        <v>0</v>
      </c>
      <c r="J155" s="99"/>
      <c r="K155" s="99"/>
      <c r="L155" s="79"/>
    </row>
    <row r="156" spans="1:12" ht="15.6" x14ac:dyDescent="0.3">
      <c r="A156" s="44"/>
      <c r="B156" s="45" t="s">
        <v>107</v>
      </c>
      <c r="C156" s="68" t="s">
        <v>85</v>
      </c>
      <c r="D156" s="80">
        <v>0</v>
      </c>
      <c r="E156" s="80"/>
      <c r="F156" s="38"/>
      <c r="G156" s="38"/>
      <c r="H156" s="48">
        <v>0</v>
      </c>
      <c r="I156" s="82">
        <v>0</v>
      </c>
      <c r="J156" s="42"/>
      <c r="K156" s="42" t="s">
        <v>109</v>
      </c>
      <c r="L156" s="47" t="s">
        <v>24</v>
      </c>
    </row>
    <row r="157" spans="1:12" ht="15.6" x14ac:dyDescent="0.3">
      <c r="A157" s="55" t="s">
        <v>95</v>
      </c>
      <c r="B157" s="56" t="s">
        <v>96</v>
      </c>
      <c r="C157" s="57" t="s">
        <v>97</v>
      </c>
      <c r="D157" s="58">
        <v>0</v>
      </c>
      <c r="E157" s="58"/>
      <c r="F157" s="58"/>
      <c r="G157" s="58"/>
      <c r="H157" s="59">
        <v>0</v>
      </c>
      <c r="I157" s="41">
        <v>0</v>
      </c>
      <c r="J157" s="99"/>
      <c r="K157" s="99"/>
      <c r="L157" s="47"/>
    </row>
    <row r="158" spans="1:12" ht="15.6" x14ac:dyDescent="0.3">
      <c r="A158" s="44"/>
      <c r="B158" s="45" t="s">
        <v>98</v>
      </c>
      <c r="C158" s="68" t="s">
        <v>97</v>
      </c>
      <c r="D158" s="46">
        <v>0</v>
      </c>
      <c r="E158" s="46"/>
      <c r="F158" s="46"/>
      <c r="G158" s="46"/>
      <c r="H158" s="48">
        <v>0</v>
      </c>
      <c r="I158" s="49">
        <v>0</v>
      </c>
      <c r="J158" s="99"/>
      <c r="K158" s="42" t="s">
        <v>109</v>
      </c>
      <c r="L158" s="47" t="s">
        <v>24</v>
      </c>
    </row>
    <row r="159" spans="1:12" ht="15.6" x14ac:dyDescent="0.3">
      <c r="A159" s="55" t="s">
        <v>99</v>
      </c>
      <c r="B159" s="56" t="s">
        <v>100</v>
      </c>
      <c r="C159" s="57" t="s">
        <v>35</v>
      </c>
      <c r="D159" s="58">
        <v>1</v>
      </c>
      <c r="E159" s="58">
        <v>1</v>
      </c>
      <c r="F159" s="58"/>
      <c r="G159" s="58"/>
      <c r="H159" s="136">
        <v>320</v>
      </c>
      <c r="I159" s="137">
        <v>320</v>
      </c>
      <c r="J159" s="42" t="s">
        <v>93</v>
      </c>
      <c r="K159" s="42" t="s">
        <v>109</v>
      </c>
      <c r="L159" s="47" t="s">
        <v>24</v>
      </c>
    </row>
    <row r="160" spans="1:12" ht="15.6" x14ac:dyDescent="0.3">
      <c r="A160" s="55"/>
      <c r="B160" s="45"/>
      <c r="C160" s="57"/>
      <c r="D160" s="58"/>
      <c r="E160" s="58"/>
      <c r="F160" s="58"/>
      <c r="G160" s="58"/>
      <c r="H160" s="59"/>
      <c r="I160" s="109"/>
      <c r="J160" s="99"/>
      <c r="K160" s="99"/>
      <c r="L160" s="47"/>
    </row>
    <row r="161" spans="1:12" ht="15.6" x14ac:dyDescent="0.3">
      <c r="A161" s="55"/>
      <c r="B161" s="45"/>
      <c r="C161" s="57"/>
      <c r="D161" s="58"/>
      <c r="E161" s="58"/>
      <c r="F161" s="58"/>
      <c r="G161" s="58"/>
      <c r="H161" s="59"/>
      <c r="I161" s="109"/>
      <c r="J161" s="99"/>
      <c r="K161" s="99"/>
      <c r="L161" s="47"/>
    </row>
    <row r="162" spans="1:12" ht="15.6" x14ac:dyDescent="0.3">
      <c r="A162" s="118"/>
      <c r="B162" s="119" t="s">
        <v>101</v>
      </c>
      <c r="C162" s="118"/>
      <c r="D162" s="120"/>
      <c r="E162" s="120"/>
      <c r="F162" s="121">
        <f>F117</f>
        <v>0</v>
      </c>
      <c r="G162" s="122">
        <v>0</v>
      </c>
      <c r="H162" s="120">
        <f>H159+H147+H145+H143+H139+H137+H129+H127+H125+H121+H119</f>
        <v>374.4</v>
      </c>
      <c r="I162" s="123">
        <v>374.4</v>
      </c>
      <c r="J162" s="99"/>
      <c r="K162" s="99"/>
      <c r="L162" s="124"/>
    </row>
    <row r="163" spans="1:12" ht="15.6" x14ac:dyDescent="0.3">
      <c r="A163" s="125"/>
      <c r="B163" s="126"/>
      <c r="C163" s="125"/>
      <c r="D163" s="127"/>
      <c r="E163" s="127"/>
      <c r="F163" s="128"/>
      <c r="G163" s="128"/>
      <c r="H163" s="129"/>
      <c r="I163" s="5"/>
      <c r="J163" s="130"/>
      <c r="K163" s="130"/>
      <c r="L163" s="131"/>
    </row>
    <row r="164" spans="1:12" ht="15.6" x14ac:dyDescent="0.3">
      <c r="A164" s="125"/>
      <c r="B164" s="132" t="s">
        <v>102</v>
      </c>
      <c r="C164" s="125"/>
      <c r="D164" s="127"/>
      <c r="E164" s="127"/>
      <c r="F164" s="128"/>
      <c r="G164" s="128"/>
      <c r="H164" s="129"/>
      <c r="I164" s="5" t="s">
        <v>103</v>
      </c>
      <c r="J164" s="130"/>
      <c r="K164" s="130"/>
      <c r="L164" s="131"/>
    </row>
    <row r="165" spans="1:12" ht="15.6" x14ac:dyDescent="0.3">
      <c r="A165" s="125"/>
      <c r="B165" s="132" t="s">
        <v>119</v>
      </c>
      <c r="C165" s="125"/>
      <c r="D165" s="127"/>
      <c r="E165" s="127"/>
      <c r="F165" s="128"/>
      <c r="G165" s="128"/>
      <c r="H165" s="133"/>
      <c r="I165" s="5"/>
      <c r="J165" s="134"/>
      <c r="K165" s="134"/>
      <c r="L165" s="131"/>
    </row>
    <row r="166" spans="1:12" ht="15.6" x14ac:dyDescent="0.3">
      <c r="A166" s="125"/>
      <c r="B166" s="126"/>
      <c r="C166" s="125"/>
      <c r="D166" s="127"/>
      <c r="E166" s="127"/>
      <c r="F166" s="128"/>
      <c r="G166" s="128"/>
      <c r="H166" s="135"/>
      <c r="I166" s="5"/>
      <c r="J166" s="13" t="s">
        <v>104</v>
      </c>
      <c r="K166" s="13"/>
      <c r="L166" s="14"/>
    </row>
  </sheetData>
  <mergeCells count="28">
    <mergeCell ref="A107:L107"/>
    <mergeCell ref="I9:I10"/>
    <mergeCell ref="C106:G106"/>
    <mergeCell ref="A108:L108"/>
    <mergeCell ref="J111:J112"/>
    <mergeCell ref="L111:L112"/>
    <mergeCell ref="A111:A112"/>
    <mergeCell ref="K111:K112"/>
    <mergeCell ref="C110:F110"/>
    <mergeCell ref="E111:E112"/>
    <mergeCell ref="B111:B112"/>
    <mergeCell ref="C111:C112"/>
    <mergeCell ref="I111:I112"/>
    <mergeCell ref="D111:D112"/>
    <mergeCell ref="F111:H111"/>
    <mergeCell ref="C4:G4"/>
    <mergeCell ref="A5:L5"/>
    <mergeCell ref="A6:L6"/>
    <mergeCell ref="C8:F8"/>
    <mergeCell ref="J9:J10"/>
    <mergeCell ref="A9:A10"/>
    <mergeCell ref="B9:B10"/>
    <mergeCell ref="C9:C10"/>
    <mergeCell ref="D9:D10"/>
    <mergeCell ref="E9:E10"/>
    <mergeCell ref="F9:H9"/>
    <mergeCell ref="L9:L10"/>
    <mergeCell ref="K9:K10"/>
  </mergeCells>
  <phoneticPr fontId="0" type="noConversion"/>
  <pageMargins left="0.7" right="1.0945833333333332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7"/>
  <sheetViews>
    <sheetView tabSelected="1" workbookViewId="0"/>
  </sheetViews>
  <sheetFormatPr defaultRowHeight="14.4" x14ac:dyDescent="0.3"/>
  <cols>
    <col min="2" max="2" width="57.109375" customWidth="1"/>
    <col min="5" max="5" width="9.44140625" customWidth="1"/>
    <col min="6" max="6" width="13.109375" customWidth="1"/>
    <col min="7" max="7" width="11.88671875" customWidth="1"/>
    <col min="8" max="8" width="12.109375" customWidth="1"/>
    <col min="9" max="9" width="45.109375" hidden="1" customWidth="1"/>
    <col min="10" max="10" width="12.33203125" customWidth="1"/>
    <col min="11" max="11" width="31.44140625" customWidth="1"/>
  </cols>
  <sheetData>
    <row r="2" spans="1:11" ht="15.6" x14ac:dyDescent="0.3">
      <c r="A2" s="1"/>
      <c r="B2" s="2"/>
      <c r="C2" s="1"/>
      <c r="D2" s="3"/>
      <c r="G2" s="4"/>
      <c r="I2" s="5"/>
      <c r="J2" s="5"/>
      <c r="K2" s="152" t="s">
        <v>3</v>
      </c>
    </row>
    <row r="3" spans="1:11" ht="15.6" x14ac:dyDescent="0.3">
      <c r="A3" s="1"/>
      <c r="B3" s="2"/>
      <c r="C3" s="1"/>
      <c r="D3" s="3"/>
      <c r="G3" s="4"/>
      <c r="I3" s="5"/>
      <c r="J3" s="5"/>
      <c r="K3" s="152" t="s">
        <v>172</v>
      </c>
    </row>
    <row r="4" spans="1:11" ht="15.6" x14ac:dyDescent="0.3">
      <c r="A4" s="145"/>
      <c r="B4" s="2"/>
      <c r="C4" s="145"/>
      <c r="D4" s="3"/>
      <c r="G4" s="4"/>
      <c r="I4" s="5"/>
      <c r="J4" s="5"/>
      <c r="K4" s="152" t="s">
        <v>171</v>
      </c>
    </row>
    <row r="5" spans="1:11" ht="15.6" x14ac:dyDescent="0.3">
      <c r="A5" s="1"/>
      <c r="B5" s="2"/>
      <c r="C5" s="1"/>
      <c r="D5" s="3"/>
      <c r="G5" s="4"/>
      <c r="J5" s="5"/>
      <c r="K5" s="152" t="s">
        <v>169</v>
      </c>
    </row>
    <row r="6" spans="1:11" ht="15.6" x14ac:dyDescent="0.3">
      <c r="A6" s="153"/>
      <c r="B6" s="126"/>
      <c r="C6" s="185"/>
      <c r="D6" s="185"/>
      <c r="E6" s="185"/>
      <c r="F6" s="185"/>
      <c r="G6" s="154"/>
      <c r="H6" s="150"/>
      <c r="I6" s="152"/>
      <c r="J6" s="152"/>
      <c r="K6" s="152" t="s">
        <v>170</v>
      </c>
    </row>
    <row r="7" spans="1:11" ht="15.6" x14ac:dyDescent="0.3">
      <c r="A7" s="186" t="s">
        <v>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1" ht="15.6" x14ac:dyDescent="0.3">
      <c r="A8" s="187" t="s">
        <v>203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ht="15.6" x14ac:dyDescent="0.3">
      <c r="A9" s="153"/>
      <c r="B9" s="187" t="s">
        <v>202</v>
      </c>
      <c r="C9" s="187"/>
      <c r="D9" s="187"/>
      <c r="E9" s="187"/>
      <c r="F9" s="187"/>
      <c r="G9" s="187"/>
      <c r="H9" s="187"/>
      <c r="I9" s="187"/>
      <c r="J9" s="187"/>
      <c r="K9" s="187"/>
    </row>
    <row r="10" spans="1:11" ht="15.6" x14ac:dyDescent="0.3">
      <c r="A10" s="10"/>
      <c r="B10" s="11"/>
      <c r="C10" s="167"/>
      <c r="D10" s="167"/>
      <c r="E10" s="167"/>
      <c r="F10" s="10"/>
      <c r="G10" s="12"/>
      <c r="H10" s="152"/>
      <c r="I10" s="13"/>
      <c r="J10" s="13"/>
      <c r="K10" s="14"/>
    </row>
    <row r="11" spans="1:11" ht="15.6" x14ac:dyDescent="0.3">
      <c r="A11" s="169" t="s">
        <v>6</v>
      </c>
      <c r="B11" s="170" t="s">
        <v>7</v>
      </c>
      <c r="C11" s="172" t="s">
        <v>8</v>
      </c>
      <c r="D11" s="172" t="s">
        <v>122</v>
      </c>
      <c r="E11" s="173" t="s">
        <v>9</v>
      </c>
      <c r="F11" s="174"/>
      <c r="G11" s="174"/>
      <c r="H11" s="177" t="s">
        <v>10</v>
      </c>
      <c r="I11" s="168" t="s">
        <v>11</v>
      </c>
      <c r="J11" s="175" t="s">
        <v>123</v>
      </c>
      <c r="K11" s="168" t="s">
        <v>124</v>
      </c>
    </row>
    <row r="12" spans="1:11" ht="40.200000000000003" x14ac:dyDescent="0.3">
      <c r="A12" s="169"/>
      <c r="B12" s="171"/>
      <c r="C12" s="172"/>
      <c r="D12" s="172"/>
      <c r="E12" s="15" t="s">
        <v>13</v>
      </c>
      <c r="F12" s="16" t="s">
        <v>14</v>
      </c>
      <c r="G12" s="17" t="s">
        <v>15</v>
      </c>
      <c r="H12" s="177"/>
      <c r="I12" s="168"/>
      <c r="J12" s="176"/>
      <c r="K12" s="168"/>
    </row>
    <row r="13" spans="1:11" x14ac:dyDescent="0.3">
      <c r="A13" s="18" t="s">
        <v>16</v>
      </c>
      <c r="B13" s="19">
        <v>2</v>
      </c>
      <c r="C13" s="20">
        <v>3</v>
      </c>
      <c r="D13" s="21">
        <v>4</v>
      </c>
      <c r="E13" s="22">
        <v>5</v>
      </c>
      <c r="F13" s="22">
        <v>6</v>
      </c>
      <c r="G13" s="23" t="s">
        <v>17</v>
      </c>
      <c r="H13" s="24">
        <v>8</v>
      </c>
      <c r="I13" s="25">
        <v>9</v>
      </c>
      <c r="J13" s="25"/>
      <c r="K13" s="25">
        <v>10</v>
      </c>
    </row>
    <row r="14" spans="1:11" ht="15.6" x14ac:dyDescent="0.3">
      <c r="A14" s="35" t="s">
        <v>16</v>
      </c>
      <c r="B14" s="91" t="s">
        <v>125</v>
      </c>
      <c r="C14" s="37" t="s">
        <v>21</v>
      </c>
      <c r="D14" s="38">
        <f>D15+D16+D17+D18+D19+D20+D21+D22+D23</f>
        <v>222</v>
      </c>
      <c r="E14" s="38"/>
      <c r="F14" s="39"/>
      <c r="G14" s="40">
        <f>G15+G16+G17+G18+G19+G20+G21+G22+G23</f>
        <v>141.06999999999996</v>
      </c>
      <c r="H14" s="38">
        <f>H15+H16+H17+H18+H19+H20+H21+H22+H23</f>
        <v>141.06999999999996</v>
      </c>
      <c r="I14" s="42"/>
      <c r="J14" s="42"/>
      <c r="K14" s="43"/>
    </row>
    <row r="15" spans="1:11" ht="15.6" x14ac:dyDescent="0.3">
      <c r="A15" s="44"/>
      <c r="B15" s="83" t="s">
        <v>209</v>
      </c>
      <c r="C15" s="34" t="s">
        <v>21</v>
      </c>
      <c r="D15" s="46">
        <v>60</v>
      </c>
      <c r="E15" s="46"/>
      <c r="F15" s="47"/>
      <c r="G15" s="48">
        <v>10</v>
      </c>
      <c r="H15" s="80">
        <v>10</v>
      </c>
      <c r="I15" s="42" t="s">
        <v>23</v>
      </c>
      <c r="J15" s="42" t="s">
        <v>173</v>
      </c>
      <c r="K15" s="47" t="s">
        <v>174</v>
      </c>
    </row>
    <row r="16" spans="1:11" ht="15.6" x14ac:dyDescent="0.3">
      <c r="A16" s="50"/>
      <c r="B16" s="83" t="s">
        <v>210</v>
      </c>
      <c r="C16" s="52" t="s">
        <v>21</v>
      </c>
      <c r="D16" s="46">
        <v>20</v>
      </c>
      <c r="E16" s="53"/>
      <c r="F16" s="34"/>
      <c r="G16" s="48">
        <v>12</v>
      </c>
      <c r="H16" s="46">
        <v>12</v>
      </c>
      <c r="I16" s="42" t="s">
        <v>23</v>
      </c>
      <c r="J16" s="42" t="s">
        <v>173</v>
      </c>
      <c r="K16" s="47" t="s">
        <v>174</v>
      </c>
    </row>
    <row r="17" spans="1:11" ht="15.6" x14ac:dyDescent="0.3">
      <c r="A17" s="50"/>
      <c r="B17" s="83" t="s">
        <v>211</v>
      </c>
      <c r="C17" s="52" t="s">
        <v>21</v>
      </c>
      <c r="D17" s="46">
        <v>20</v>
      </c>
      <c r="E17" s="53"/>
      <c r="F17" s="34"/>
      <c r="G17" s="48">
        <v>12</v>
      </c>
      <c r="H17" s="46">
        <v>12</v>
      </c>
      <c r="I17" s="42" t="s">
        <v>23</v>
      </c>
      <c r="J17" s="42" t="s">
        <v>173</v>
      </c>
      <c r="K17" s="47" t="s">
        <v>174</v>
      </c>
    </row>
    <row r="18" spans="1:11" ht="15.6" x14ac:dyDescent="0.3">
      <c r="A18" s="50"/>
      <c r="B18" s="83" t="s">
        <v>175</v>
      </c>
      <c r="C18" s="52" t="s">
        <v>21</v>
      </c>
      <c r="D18" s="46">
        <v>10</v>
      </c>
      <c r="E18" s="53"/>
      <c r="F18" s="34"/>
      <c r="G18" s="48">
        <v>5</v>
      </c>
      <c r="H18" s="46">
        <v>5</v>
      </c>
      <c r="I18" s="42"/>
      <c r="J18" s="42" t="s">
        <v>173</v>
      </c>
      <c r="K18" s="47" t="s">
        <v>174</v>
      </c>
    </row>
    <row r="19" spans="1:11" ht="15.6" x14ac:dyDescent="0.3">
      <c r="A19" s="50"/>
      <c r="B19" s="83" t="s">
        <v>212</v>
      </c>
      <c r="C19" s="52" t="s">
        <v>21</v>
      </c>
      <c r="D19" s="46">
        <v>40</v>
      </c>
      <c r="E19" s="53"/>
      <c r="F19" s="34"/>
      <c r="G19" s="48">
        <v>40</v>
      </c>
      <c r="H19" s="46">
        <v>40</v>
      </c>
      <c r="I19" s="42" t="s">
        <v>23</v>
      </c>
      <c r="J19" s="42" t="s">
        <v>173</v>
      </c>
      <c r="K19" s="47" t="s">
        <v>174</v>
      </c>
    </row>
    <row r="20" spans="1:11" ht="15.6" x14ac:dyDescent="0.3">
      <c r="A20" s="50"/>
      <c r="B20" s="83" t="s">
        <v>213</v>
      </c>
      <c r="C20" s="52" t="s">
        <v>21</v>
      </c>
      <c r="D20" s="46">
        <v>50</v>
      </c>
      <c r="E20" s="53"/>
      <c r="F20" s="34"/>
      <c r="G20" s="48">
        <v>50</v>
      </c>
      <c r="H20" s="46">
        <v>50</v>
      </c>
      <c r="I20" s="42" t="s">
        <v>23</v>
      </c>
      <c r="J20" s="42" t="s">
        <v>173</v>
      </c>
      <c r="K20" s="47" t="s">
        <v>174</v>
      </c>
    </row>
    <row r="21" spans="1:11" ht="15.6" x14ac:dyDescent="0.3">
      <c r="A21" s="50"/>
      <c r="B21" s="83" t="s">
        <v>214</v>
      </c>
      <c r="C21" s="52" t="s">
        <v>21</v>
      </c>
      <c r="D21" s="46">
        <v>8</v>
      </c>
      <c r="E21" s="53"/>
      <c r="F21" s="34"/>
      <c r="G21" s="48">
        <v>4.3899999999999997</v>
      </c>
      <c r="H21" s="46">
        <v>4.3899999999999997</v>
      </c>
      <c r="I21" s="42"/>
      <c r="J21" s="151" t="s">
        <v>208</v>
      </c>
      <c r="K21" s="47" t="s">
        <v>174</v>
      </c>
    </row>
    <row r="22" spans="1:11" ht="15.6" x14ac:dyDescent="0.3">
      <c r="A22" s="50"/>
      <c r="B22" s="83" t="s">
        <v>215</v>
      </c>
      <c r="C22" s="52" t="s">
        <v>21</v>
      </c>
      <c r="D22" s="46">
        <v>8</v>
      </c>
      <c r="E22" s="53"/>
      <c r="F22" s="34"/>
      <c r="G22" s="48">
        <v>4.3899999999999997</v>
      </c>
      <c r="H22" s="46">
        <v>4.3899999999999997</v>
      </c>
      <c r="I22" s="42"/>
      <c r="J22" s="151" t="s">
        <v>208</v>
      </c>
      <c r="K22" s="47" t="s">
        <v>174</v>
      </c>
    </row>
    <row r="23" spans="1:11" ht="15.6" x14ac:dyDescent="0.3">
      <c r="A23" s="50"/>
      <c r="B23" s="83" t="s">
        <v>216</v>
      </c>
      <c r="C23" s="52" t="s">
        <v>21</v>
      </c>
      <c r="D23" s="46">
        <v>6</v>
      </c>
      <c r="E23" s="53"/>
      <c r="F23" s="34"/>
      <c r="G23" s="48">
        <v>3.29</v>
      </c>
      <c r="H23" s="46">
        <v>3.29</v>
      </c>
      <c r="I23" s="42"/>
      <c r="J23" s="151" t="s">
        <v>208</v>
      </c>
      <c r="K23" s="47" t="s">
        <v>174</v>
      </c>
    </row>
    <row r="24" spans="1:11" ht="16.2" x14ac:dyDescent="0.35">
      <c r="A24" s="50"/>
      <c r="B24" s="51"/>
      <c r="C24" s="52"/>
      <c r="D24" s="46"/>
      <c r="E24" s="53"/>
      <c r="F24" s="34"/>
      <c r="G24" s="48"/>
      <c r="H24" s="46"/>
      <c r="I24" s="42"/>
      <c r="J24" s="42"/>
      <c r="K24" s="47"/>
    </row>
    <row r="25" spans="1:11" ht="15.6" x14ac:dyDescent="0.3">
      <c r="A25" s="55" t="s">
        <v>126</v>
      </c>
      <c r="B25" s="56" t="s">
        <v>127</v>
      </c>
      <c r="C25" s="57" t="s">
        <v>21</v>
      </c>
      <c r="D25" s="58">
        <v>0</v>
      </c>
      <c r="E25" s="58"/>
      <c r="F25" s="57"/>
      <c r="G25" s="59">
        <v>0</v>
      </c>
      <c r="H25" s="38">
        <v>0</v>
      </c>
      <c r="I25" s="42"/>
      <c r="J25" s="42"/>
      <c r="K25" s="34"/>
    </row>
    <row r="26" spans="1:11" ht="15.6" x14ac:dyDescent="0.3">
      <c r="A26" s="55"/>
      <c r="B26" s="56"/>
      <c r="C26" s="57"/>
      <c r="D26" s="58"/>
      <c r="E26" s="58"/>
      <c r="F26" s="57"/>
      <c r="G26" s="59"/>
      <c r="H26" s="38"/>
      <c r="I26" s="42"/>
      <c r="J26" s="42"/>
      <c r="K26" s="34"/>
    </row>
    <row r="27" spans="1:11" ht="15.6" x14ac:dyDescent="0.3">
      <c r="A27" s="55" t="s">
        <v>128</v>
      </c>
      <c r="B27" s="56" t="s">
        <v>129</v>
      </c>
      <c r="C27" s="57" t="s">
        <v>21</v>
      </c>
      <c r="D27" s="58">
        <v>120</v>
      </c>
      <c r="E27" s="58"/>
      <c r="F27" s="43"/>
      <c r="G27" s="59">
        <v>84</v>
      </c>
      <c r="H27" s="38">
        <v>84</v>
      </c>
      <c r="I27" s="42"/>
      <c r="J27" s="42"/>
      <c r="K27" s="34"/>
    </row>
    <row r="28" spans="1:11" ht="15.6" x14ac:dyDescent="0.3">
      <c r="A28" s="50"/>
      <c r="B28" s="83" t="s">
        <v>212</v>
      </c>
      <c r="C28" s="52" t="s">
        <v>21</v>
      </c>
      <c r="D28" s="46">
        <v>60</v>
      </c>
      <c r="E28" s="53"/>
      <c r="F28" s="34"/>
      <c r="G28" s="48">
        <v>42</v>
      </c>
      <c r="H28" s="46">
        <v>42</v>
      </c>
      <c r="I28" s="42" t="s">
        <v>23</v>
      </c>
      <c r="J28" s="42" t="s">
        <v>173</v>
      </c>
      <c r="K28" s="47" t="s">
        <v>174</v>
      </c>
    </row>
    <row r="29" spans="1:11" ht="15.6" x14ac:dyDescent="0.3">
      <c r="A29" s="50"/>
      <c r="B29" s="83" t="s">
        <v>213</v>
      </c>
      <c r="C29" s="52" t="s">
        <v>21</v>
      </c>
      <c r="D29" s="46">
        <v>60</v>
      </c>
      <c r="E29" s="53"/>
      <c r="F29" s="34"/>
      <c r="G29" s="48">
        <v>42</v>
      </c>
      <c r="H29" s="46">
        <v>42</v>
      </c>
      <c r="I29" s="42" t="s">
        <v>23</v>
      </c>
      <c r="J29" s="42" t="s">
        <v>173</v>
      </c>
      <c r="K29" s="47" t="s">
        <v>174</v>
      </c>
    </row>
    <row r="30" spans="1:11" x14ac:dyDescent="0.3">
      <c r="A30" s="55"/>
      <c r="B30" s="67"/>
      <c r="C30" s="57"/>
      <c r="D30" s="58"/>
      <c r="E30" s="58"/>
      <c r="F30" s="43"/>
      <c r="G30" s="59"/>
      <c r="H30" s="38"/>
      <c r="I30" s="42"/>
      <c r="J30" s="42"/>
      <c r="K30" s="34"/>
    </row>
    <row r="31" spans="1:11" ht="15.6" x14ac:dyDescent="0.3">
      <c r="A31" s="55" t="s">
        <v>130</v>
      </c>
      <c r="B31" s="56" t="s">
        <v>131</v>
      </c>
      <c r="C31" s="77" t="s">
        <v>21</v>
      </c>
      <c r="D31" s="58">
        <f>D32+D33+D34</f>
        <v>50</v>
      </c>
      <c r="E31" s="58"/>
      <c r="F31" s="43"/>
      <c r="G31" s="59">
        <v>5</v>
      </c>
      <c r="H31" s="38">
        <v>5</v>
      </c>
      <c r="I31" s="42"/>
      <c r="J31" s="42"/>
      <c r="K31" s="47"/>
    </row>
    <row r="32" spans="1:11" ht="15.6" x14ac:dyDescent="0.3">
      <c r="A32" s="78"/>
      <c r="B32" s="83" t="s">
        <v>212</v>
      </c>
      <c r="C32" s="79" t="s">
        <v>21</v>
      </c>
      <c r="D32" s="80">
        <v>20</v>
      </c>
      <c r="E32" s="38"/>
      <c r="F32" s="77"/>
      <c r="G32" s="81">
        <v>2</v>
      </c>
      <c r="H32" s="80">
        <v>2</v>
      </c>
      <c r="I32" s="42" t="s">
        <v>46</v>
      </c>
      <c r="J32" s="42" t="s">
        <v>173</v>
      </c>
      <c r="K32" s="47" t="s">
        <v>174</v>
      </c>
    </row>
    <row r="33" spans="1:11" ht="15.6" x14ac:dyDescent="0.3">
      <c r="A33" s="78"/>
      <c r="B33" s="83" t="s">
        <v>213</v>
      </c>
      <c r="C33" s="79" t="s">
        <v>21</v>
      </c>
      <c r="D33" s="80">
        <v>20</v>
      </c>
      <c r="E33" s="80"/>
      <c r="F33" s="79"/>
      <c r="G33" s="81">
        <v>2</v>
      </c>
      <c r="H33" s="80">
        <v>2</v>
      </c>
      <c r="I33" s="42" t="s">
        <v>46</v>
      </c>
      <c r="J33" s="42" t="s">
        <v>173</v>
      </c>
      <c r="K33" s="47" t="s">
        <v>174</v>
      </c>
    </row>
    <row r="34" spans="1:11" ht="15.6" x14ac:dyDescent="0.3">
      <c r="A34" s="84"/>
      <c r="B34" s="85" t="s">
        <v>209</v>
      </c>
      <c r="C34" s="86" t="s">
        <v>21</v>
      </c>
      <c r="D34" s="87">
        <v>10</v>
      </c>
      <c r="E34" s="87"/>
      <c r="F34" s="86"/>
      <c r="G34" s="88">
        <v>1</v>
      </c>
      <c r="H34" s="155">
        <v>1</v>
      </c>
      <c r="I34" s="42" t="s">
        <v>46</v>
      </c>
      <c r="J34" s="42" t="s">
        <v>173</v>
      </c>
      <c r="K34" s="47" t="s">
        <v>174</v>
      </c>
    </row>
    <row r="35" spans="1:11" x14ac:dyDescent="0.3">
      <c r="A35" s="55"/>
      <c r="B35" s="67"/>
      <c r="C35" s="57"/>
      <c r="D35" s="58"/>
      <c r="E35" s="58"/>
      <c r="F35" s="43"/>
      <c r="G35" s="59"/>
      <c r="H35" s="38"/>
      <c r="I35" s="42"/>
      <c r="J35" s="42"/>
      <c r="K35" s="34"/>
    </row>
    <row r="36" spans="1:11" ht="15.6" x14ac:dyDescent="0.3">
      <c r="A36" s="93" t="s">
        <v>0</v>
      </c>
      <c r="B36" s="56" t="s">
        <v>132</v>
      </c>
      <c r="C36" s="57" t="s">
        <v>176</v>
      </c>
      <c r="D36" s="58">
        <v>3</v>
      </c>
      <c r="E36" s="58"/>
      <c r="F36" s="43"/>
      <c r="G36" s="59">
        <v>135</v>
      </c>
      <c r="H36" s="58">
        <v>135</v>
      </c>
      <c r="I36" s="42"/>
      <c r="J36" s="42"/>
      <c r="K36" s="34"/>
    </row>
    <row r="37" spans="1:11" ht="15.6" x14ac:dyDescent="0.3">
      <c r="A37" s="44"/>
      <c r="B37" s="45" t="s">
        <v>217</v>
      </c>
      <c r="C37" s="68" t="s">
        <v>176</v>
      </c>
      <c r="D37" s="46">
        <v>1</v>
      </c>
      <c r="E37" s="46"/>
      <c r="F37" s="47"/>
      <c r="G37" s="48">
        <v>45</v>
      </c>
      <c r="H37" s="46">
        <v>45</v>
      </c>
      <c r="I37" s="42" t="s">
        <v>23</v>
      </c>
      <c r="J37" s="42" t="s">
        <v>173</v>
      </c>
      <c r="K37" s="47" t="s">
        <v>174</v>
      </c>
    </row>
    <row r="38" spans="1:11" ht="15.6" x14ac:dyDescent="0.3">
      <c r="A38" s="95"/>
      <c r="B38" s="45" t="s">
        <v>218</v>
      </c>
      <c r="C38" s="68" t="s">
        <v>176</v>
      </c>
      <c r="D38" s="46">
        <v>2</v>
      </c>
      <c r="E38" s="46"/>
      <c r="F38" s="47"/>
      <c r="G38" s="48">
        <v>90</v>
      </c>
      <c r="H38" s="46">
        <v>90</v>
      </c>
      <c r="I38" s="42" t="s">
        <v>23</v>
      </c>
      <c r="J38" s="42" t="s">
        <v>173</v>
      </c>
      <c r="K38" s="47" t="s">
        <v>174</v>
      </c>
    </row>
    <row r="39" spans="1:11" x14ac:dyDescent="0.3">
      <c r="A39" s="55"/>
      <c r="B39" s="67"/>
      <c r="C39" s="57"/>
      <c r="D39" s="58"/>
      <c r="E39" s="58"/>
      <c r="F39" s="43"/>
      <c r="G39" s="59"/>
      <c r="H39" s="38"/>
      <c r="I39" s="42"/>
      <c r="J39" s="42"/>
      <c r="K39" s="34"/>
    </row>
    <row r="40" spans="1:11" ht="15.6" x14ac:dyDescent="0.3">
      <c r="A40" s="77">
        <v>6</v>
      </c>
      <c r="B40" s="105" t="s">
        <v>133</v>
      </c>
      <c r="C40" s="77" t="s">
        <v>68</v>
      </c>
      <c r="D40" s="38">
        <v>0</v>
      </c>
      <c r="E40" s="38"/>
      <c r="F40" s="38"/>
      <c r="G40" s="59">
        <v>0</v>
      </c>
      <c r="H40" s="38">
        <v>0</v>
      </c>
      <c r="I40" s="99"/>
      <c r="J40" s="42"/>
      <c r="K40" s="79"/>
    </row>
    <row r="41" spans="1:11" x14ac:dyDescent="0.3">
      <c r="A41" s="55"/>
      <c r="B41" s="67"/>
      <c r="C41" s="57"/>
      <c r="D41" s="58"/>
      <c r="E41" s="58"/>
      <c r="F41" s="43"/>
      <c r="G41" s="59"/>
      <c r="H41" s="38"/>
      <c r="I41" s="42"/>
      <c r="J41" s="42"/>
      <c r="K41" s="34"/>
    </row>
    <row r="42" spans="1:11" ht="15.6" x14ac:dyDescent="0.3">
      <c r="A42" s="102" t="s">
        <v>17</v>
      </c>
      <c r="B42" s="103" t="s">
        <v>134</v>
      </c>
      <c r="C42" s="104" t="s">
        <v>68</v>
      </c>
      <c r="D42" s="58">
        <v>8</v>
      </c>
      <c r="E42" s="58"/>
      <c r="F42" s="58"/>
      <c r="G42" s="59">
        <f>G43+G44+G45+G46</f>
        <v>12</v>
      </c>
      <c r="H42" s="38">
        <v>12</v>
      </c>
      <c r="I42" s="99"/>
      <c r="J42" s="99"/>
      <c r="K42" s="79"/>
    </row>
    <row r="43" spans="1:11" ht="15.6" x14ac:dyDescent="0.3">
      <c r="A43" s="44"/>
      <c r="B43" s="45" t="s">
        <v>219</v>
      </c>
      <c r="C43" s="34" t="s">
        <v>35</v>
      </c>
      <c r="D43" s="46">
        <v>2</v>
      </c>
      <c r="E43" s="46"/>
      <c r="F43" s="46"/>
      <c r="G43" s="48">
        <v>3</v>
      </c>
      <c r="H43" s="80">
        <v>3</v>
      </c>
      <c r="I43" s="42" t="s">
        <v>23</v>
      </c>
      <c r="J43" s="42" t="s">
        <v>173</v>
      </c>
      <c r="K43" s="47" t="s">
        <v>174</v>
      </c>
    </row>
    <row r="44" spans="1:11" ht="15.6" x14ac:dyDescent="0.3">
      <c r="A44" s="44"/>
      <c r="B44" s="83" t="s">
        <v>220</v>
      </c>
      <c r="C44" s="34" t="s">
        <v>35</v>
      </c>
      <c r="D44" s="46">
        <v>2</v>
      </c>
      <c r="E44" s="46"/>
      <c r="F44" s="46"/>
      <c r="G44" s="48">
        <v>3</v>
      </c>
      <c r="H44" s="80">
        <v>3</v>
      </c>
      <c r="I44" s="99" t="s">
        <v>23</v>
      </c>
      <c r="J44" s="42" t="s">
        <v>173</v>
      </c>
      <c r="K44" s="47" t="s">
        <v>174</v>
      </c>
    </row>
    <row r="45" spans="1:11" ht="15.6" x14ac:dyDescent="0.3">
      <c r="A45" s="44"/>
      <c r="B45" s="83" t="s">
        <v>221</v>
      </c>
      <c r="C45" s="34" t="s">
        <v>35</v>
      </c>
      <c r="D45" s="46">
        <v>2</v>
      </c>
      <c r="E45" s="46"/>
      <c r="F45" s="46"/>
      <c r="G45" s="48">
        <v>3</v>
      </c>
      <c r="H45" s="80">
        <v>3</v>
      </c>
      <c r="I45" s="99" t="s">
        <v>23</v>
      </c>
      <c r="J45" s="42" t="s">
        <v>173</v>
      </c>
      <c r="K45" s="47" t="s">
        <v>174</v>
      </c>
    </row>
    <row r="46" spans="1:11" ht="15.6" x14ac:dyDescent="0.3">
      <c r="A46" s="44"/>
      <c r="B46" s="83" t="s">
        <v>212</v>
      </c>
      <c r="C46" s="34" t="s">
        <v>35</v>
      </c>
      <c r="D46" s="46">
        <v>2</v>
      </c>
      <c r="E46" s="46"/>
      <c r="F46" s="46"/>
      <c r="G46" s="48">
        <v>3</v>
      </c>
      <c r="H46" s="80">
        <v>3</v>
      </c>
      <c r="I46" s="99" t="s">
        <v>23</v>
      </c>
      <c r="J46" s="42" t="s">
        <v>173</v>
      </c>
      <c r="K46" s="47" t="s">
        <v>174</v>
      </c>
    </row>
    <row r="47" spans="1:11" x14ac:dyDescent="0.3">
      <c r="A47" s="55"/>
      <c r="B47" s="67"/>
      <c r="C47" s="57"/>
      <c r="D47" s="58"/>
      <c r="E47" s="58"/>
      <c r="F47" s="43"/>
      <c r="G47" s="59"/>
      <c r="H47" s="38"/>
      <c r="I47" s="42"/>
      <c r="J47" s="42"/>
      <c r="K47" s="34"/>
    </row>
    <row r="48" spans="1:11" ht="15.6" x14ac:dyDescent="0.3">
      <c r="A48" s="55" t="s">
        <v>118</v>
      </c>
      <c r="B48" s="56" t="s">
        <v>135</v>
      </c>
      <c r="C48" s="57" t="s">
        <v>35</v>
      </c>
      <c r="D48" s="58">
        <v>6</v>
      </c>
      <c r="E48" s="46"/>
      <c r="F48" s="47"/>
      <c r="G48" s="59">
        <v>4.5</v>
      </c>
      <c r="H48" s="38">
        <v>4.5</v>
      </c>
      <c r="I48" s="42"/>
      <c r="J48" s="42"/>
      <c r="K48" s="47"/>
    </row>
    <row r="49" spans="1:11" ht="15.6" x14ac:dyDescent="0.3">
      <c r="A49" s="44"/>
      <c r="B49" s="45" t="s">
        <v>222</v>
      </c>
      <c r="C49" s="68" t="s">
        <v>35</v>
      </c>
      <c r="D49" s="46">
        <v>2</v>
      </c>
      <c r="E49" s="46"/>
      <c r="F49" s="47"/>
      <c r="G49" s="48">
        <v>1.5</v>
      </c>
      <c r="H49" s="80">
        <v>1.5</v>
      </c>
      <c r="I49" s="42" t="s">
        <v>23</v>
      </c>
      <c r="J49" s="42" t="s">
        <v>173</v>
      </c>
      <c r="K49" s="47" t="s">
        <v>174</v>
      </c>
    </row>
    <row r="50" spans="1:11" ht="15.6" x14ac:dyDescent="0.3">
      <c r="A50" s="55"/>
      <c r="B50" s="45" t="s">
        <v>223</v>
      </c>
      <c r="C50" s="68" t="s">
        <v>35</v>
      </c>
      <c r="D50" s="46">
        <v>2</v>
      </c>
      <c r="E50" s="46"/>
      <c r="F50" s="47"/>
      <c r="G50" s="48">
        <v>1.5</v>
      </c>
      <c r="H50" s="80">
        <v>1.5</v>
      </c>
      <c r="I50" s="42" t="s">
        <v>23</v>
      </c>
      <c r="J50" s="42" t="s">
        <v>173</v>
      </c>
      <c r="K50" s="47" t="s">
        <v>174</v>
      </c>
    </row>
    <row r="51" spans="1:11" ht="15.6" x14ac:dyDescent="0.3">
      <c r="A51" s="55"/>
      <c r="B51" s="45" t="s">
        <v>221</v>
      </c>
      <c r="C51" s="68" t="s">
        <v>35</v>
      </c>
      <c r="D51" s="46">
        <v>2</v>
      </c>
      <c r="E51" s="46"/>
      <c r="F51" s="47"/>
      <c r="G51" s="48">
        <v>1.5</v>
      </c>
      <c r="H51" s="80">
        <v>1.5</v>
      </c>
      <c r="I51" s="42" t="s">
        <v>23</v>
      </c>
      <c r="J51" s="42" t="s">
        <v>173</v>
      </c>
      <c r="K51" s="47" t="s">
        <v>174</v>
      </c>
    </row>
    <row r="52" spans="1:11" x14ac:dyDescent="0.3">
      <c r="A52" s="55"/>
      <c r="B52" s="67"/>
      <c r="C52" s="57"/>
      <c r="D52" s="58"/>
      <c r="E52" s="58"/>
      <c r="F52" s="43"/>
      <c r="G52" s="59"/>
      <c r="H52" s="38"/>
      <c r="I52" s="42"/>
      <c r="J52" s="42"/>
      <c r="K52" s="34"/>
    </row>
    <row r="53" spans="1:11" ht="15.6" x14ac:dyDescent="0.3">
      <c r="A53" s="55" t="s">
        <v>136</v>
      </c>
      <c r="B53" s="56" t="s">
        <v>137</v>
      </c>
      <c r="C53" s="57" t="s">
        <v>35</v>
      </c>
      <c r="D53" s="58">
        <v>4</v>
      </c>
      <c r="E53" s="46"/>
      <c r="F53" s="47"/>
      <c r="G53" s="59">
        <v>8</v>
      </c>
      <c r="H53" s="38">
        <v>8</v>
      </c>
      <c r="I53" s="42"/>
      <c r="J53" s="42"/>
      <c r="K53" s="47"/>
    </row>
    <row r="54" spans="1:11" ht="15.6" x14ac:dyDescent="0.3">
      <c r="A54" s="44"/>
      <c r="B54" s="45" t="s">
        <v>210</v>
      </c>
      <c r="C54" s="68" t="s">
        <v>35</v>
      </c>
      <c r="D54" s="46">
        <v>2</v>
      </c>
      <c r="E54" s="69"/>
      <c r="F54" s="70"/>
      <c r="G54" s="48">
        <v>4</v>
      </c>
      <c r="H54" s="80">
        <v>4</v>
      </c>
      <c r="I54" s="42" t="s">
        <v>23</v>
      </c>
      <c r="J54" s="42" t="s">
        <v>173</v>
      </c>
      <c r="K54" s="47" t="s">
        <v>174</v>
      </c>
    </row>
    <row r="55" spans="1:11" ht="15.6" x14ac:dyDescent="0.3">
      <c r="A55" s="71"/>
      <c r="B55" s="45" t="s">
        <v>209</v>
      </c>
      <c r="C55" s="68" t="s">
        <v>35</v>
      </c>
      <c r="D55" s="46">
        <v>1</v>
      </c>
      <c r="E55" s="69"/>
      <c r="F55" s="70"/>
      <c r="G55" s="48">
        <v>2</v>
      </c>
      <c r="H55" s="80">
        <v>2</v>
      </c>
      <c r="I55" s="42" t="s">
        <v>23</v>
      </c>
      <c r="J55" s="42" t="s">
        <v>173</v>
      </c>
      <c r="K55" s="47" t="s">
        <v>174</v>
      </c>
    </row>
    <row r="56" spans="1:11" ht="15.6" x14ac:dyDescent="0.3">
      <c r="A56" s="44"/>
      <c r="B56" s="45" t="s">
        <v>224</v>
      </c>
      <c r="C56" s="68" t="s">
        <v>35</v>
      </c>
      <c r="D56" s="46">
        <v>1</v>
      </c>
      <c r="E56" s="46"/>
      <c r="F56" s="47"/>
      <c r="G56" s="48">
        <v>2</v>
      </c>
      <c r="H56" s="80">
        <v>2</v>
      </c>
      <c r="I56" s="42" t="s">
        <v>23</v>
      </c>
      <c r="J56" s="42" t="s">
        <v>173</v>
      </c>
      <c r="K56" s="47" t="s">
        <v>174</v>
      </c>
    </row>
    <row r="57" spans="1:11" x14ac:dyDescent="0.3">
      <c r="A57" s="55"/>
      <c r="B57" s="67"/>
      <c r="C57" s="57"/>
      <c r="D57" s="58"/>
      <c r="E57" s="58"/>
      <c r="F57" s="43"/>
      <c r="G57" s="59"/>
      <c r="H57" s="38"/>
      <c r="I57" s="42"/>
      <c r="J57" s="42"/>
      <c r="K57" s="34"/>
    </row>
    <row r="58" spans="1:11" ht="15.6" x14ac:dyDescent="0.3">
      <c r="A58" s="77">
        <v>10</v>
      </c>
      <c r="B58" s="91" t="s">
        <v>138</v>
      </c>
      <c r="C58" s="77" t="s">
        <v>21</v>
      </c>
      <c r="D58" s="38">
        <v>12</v>
      </c>
      <c r="E58" s="38"/>
      <c r="F58" s="77"/>
      <c r="G58" s="59">
        <v>4</v>
      </c>
      <c r="H58" s="38">
        <v>4</v>
      </c>
      <c r="I58" s="42"/>
      <c r="J58" s="42"/>
      <c r="K58" s="34"/>
    </row>
    <row r="59" spans="1:11" ht="15.6" x14ac:dyDescent="0.3">
      <c r="A59" s="78"/>
      <c r="B59" s="45" t="s">
        <v>210</v>
      </c>
      <c r="C59" s="79" t="s">
        <v>21</v>
      </c>
      <c r="D59" s="46">
        <v>12</v>
      </c>
      <c r="E59" s="80"/>
      <c r="F59" s="79"/>
      <c r="G59" s="48">
        <v>4</v>
      </c>
      <c r="H59" s="80">
        <v>4</v>
      </c>
      <c r="I59" s="42" t="s">
        <v>23</v>
      </c>
      <c r="J59" s="42" t="s">
        <v>173</v>
      </c>
      <c r="K59" s="47" t="s">
        <v>174</v>
      </c>
    </row>
    <row r="60" spans="1:11" x14ac:dyDescent="0.3">
      <c r="A60" s="55"/>
      <c r="B60" s="67"/>
      <c r="C60" s="57"/>
      <c r="D60" s="58"/>
      <c r="E60" s="58"/>
      <c r="F60" s="43"/>
      <c r="G60" s="59"/>
      <c r="H60" s="38"/>
      <c r="I60" s="42"/>
      <c r="J60" s="42"/>
      <c r="K60" s="34"/>
    </row>
    <row r="61" spans="1:11" ht="15.6" x14ac:dyDescent="0.3">
      <c r="A61" s="55" t="s">
        <v>139</v>
      </c>
      <c r="B61" s="56" t="s">
        <v>140</v>
      </c>
      <c r="C61" s="57" t="s">
        <v>35</v>
      </c>
      <c r="D61" s="58">
        <v>36</v>
      </c>
      <c r="E61" s="58"/>
      <c r="F61" s="58"/>
      <c r="G61" s="59">
        <f>G63+G64+G65+G66+G67+G68+G69+G70+G71+G72+G73+G74+G75+G76+G77+G78+G79+G80+G81+G82+G83+G84+G85+G86+G87+G88+G89+G90+G91+G92+G93+G94+G95+G96+G97+G98</f>
        <v>144</v>
      </c>
      <c r="H61" s="38">
        <v>144</v>
      </c>
      <c r="I61" s="42" t="s">
        <v>93</v>
      </c>
      <c r="J61" s="42"/>
      <c r="K61" s="47"/>
    </row>
    <row r="62" spans="1:11" ht="15.6" x14ac:dyDescent="0.3">
      <c r="A62" s="55"/>
      <c r="B62" s="56"/>
      <c r="C62" s="57"/>
      <c r="D62" s="58"/>
      <c r="E62" s="58"/>
      <c r="F62" s="58"/>
      <c r="G62" s="59"/>
      <c r="H62" s="38"/>
      <c r="I62" s="42"/>
      <c r="J62" s="42"/>
      <c r="K62" s="47"/>
    </row>
    <row r="63" spans="1:11" ht="15.6" x14ac:dyDescent="0.3">
      <c r="A63" s="55"/>
      <c r="B63" s="158" t="s">
        <v>215</v>
      </c>
      <c r="C63" s="162" t="s">
        <v>35</v>
      </c>
      <c r="D63" s="159">
        <v>1</v>
      </c>
      <c r="E63" s="159"/>
      <c r="F63" s="159"/>
      <c r="G63" s="161">
        <v>4</v>
      </c>
      <c r="H63" s="159">
        <v>4</v>
      </c>
      <c r="I63" s="163"/>
      <c r="J63" s="163" t="s">
        <v>263</v>
      </c>
      <c r="K63" s="160" t="s">
        <v>174</v>
      </c>
    </row>
    <row r="64" spans="1:11" ht="15.6" x14ac:dyDescent="0.3">
      <c r="A64" s="55"/>
      <c r="B64" s="158" t="s">
        <v>244</v>
      </c>
      <c r="C64" s="162" t="s">
        <v>68</v>
      </c>
      <c r="D64" s="159">
        <v>1</v>
      </c>
      <c r="E64" s="159"/>
      <c r="F64" s="159"/>
      <c r="G64" s="161">
        <v>4</v>
      </c>
      <c r="H64" s="161">
        <v>4</v>
      </c>
      <c r="I64" s="163"/>
      <c r="J64" s="163" t="s">
        <v>177</v>
      </c>
      <c r="K64" s="160" t="s">
        <v>174</v>
      </c>
    </row>
    <row r="65" spans="1:11" ht="15.6" x14ac:dyDescent="0.3">
      <c r="A65" s="55"/>
      <c r="B65" s="158" t="s">
        <v>225</v>
      </c>
      <c r="C65" s="162" t="s">
        <v>68</v>
      </c>
      <c r="D65" s="159">
        <v>1</v>
      </c>
      <c r="E65" s="159"/>
      <c r="F65" s="159"/>
      <c r="G65" s="161">
        <v>4</v>
      </c>
      <c r="H65" s="161">
        <v>4</v>
      </c>
      <c r="I65" s="163"/>
      <c r="J65" s="163" t="s">
        <v>178</v>
      </c>
      <c r="K65" s="160" t="s">
        <v>174</v>
      </c>
    </row>
    <row r="66" spans="1:11" ht="15.6" x14ac:dyDescent="0.3">
      <c r="A66" s="55"/>
      <c r="B66" s="158" t="s">
        <v>210</v>
      </c>
      <c r="C66" s="162" t="s">
        <v>68</v>
      </c>
      <c r="D66" s="159">
        <v>1</v>
      </c>
      <c r="E66" s="159"/>
      <c r="F66" s="159"/>
      <c r="G66" s="161">
        <v>4</v>
      </c>
      <c r="H66" s="161">
        <v>4</v>
      </c>
      <c r="I66" s="163"/>
      <c r="J66" s="163" t="s">
        <v>179</v>
      </c>
      <c r="K66" s="160" t="s">
        <v>174</v>
      </c>
    </row>
    <row r="67" spans="1:11" ht="15.6" x14ac:dyDescent="0.3">
      <c r="A67" s="55"/>
      <c r="B67" s="158" t="s">
        <v>209</v>
      </c>
      <c r="C67" s="162" t="s">
        <v>68</v>
      </c>
      <c r="D67" s="159">
        <v>1</v>
      </c>
      <c r="E67" s="159"/>
      <c r="F67" s="159"/>
      <c r="G67" s="161">
        <v>4</v>
      </c>
      <c r="H67" s="161">
        <v>4</v>
      </c>
      <c r="I67" s="163"/>
      <c r="J67" s="163" t="s">
        <v>180</v>
      </c>
      <c r="K67" s="160" t="s">
        <v>174</v>
      </c>
    </row>
    <row r="68" spans="1:11" ht="15.6" x14ac:dyDescent="0.3">
      <c r="A68" s="55"/>
      <c r="B68" s="158" t="s">
        <v>175</v>
      </c>
      <c r="C68" s="162" t="s">
        <v>68</v>
      </c>
      <c r="D68" s="159">
        <v>1</v>
      </c>
      <c r="E68" s="159"/>
      <c r="F68" s="159"/>
      <c r="G68" s="161">
        <v>4</v>
      </c>
      <c r="H68" s="161">
        <v>4</v>
      </c>
      <c r="I68" s="163"/>
      <c r="J68" s="163" t="s">
        <v>181</v>
      </c>
      <c r="K68" s="160" t="s">
        <v>174</v>
      </c>
    </row>
    <row r="69" spans="1:11" ht="15.6" x14ac:dyDescent="0.3">
      <c r="A69" s="55"/>
      <c r="B69" s="158" t="s">
        <v>226</v>
      </c>
      <c r="C69" s="162" t="s">
        <v>68</v>
      </c>
      <c r="D69" s="159">
        <v>1</v>
      </c>
      <c r="E69" s="159"/>
      <c r="F69" s="159"/>
      <c r="G69" s="161">
        <v>4</v>
      </c>
      <c r="H69" s="161">
        <v>4</v>
      </c>
      <c r="I69" s="163"/>
      <c r="J69" s="163" t="s">
        <v>182</v>
      </c>
      <c r="K69" s="160" t="s">
        <v>174</v>
      </c>
    </row>
    <row r="70" spans="1:11" ht="15.6" x14ac:dyDescent="0.3">
      <c r="A70" s="55"/>
      <c r="B70" s="158" t="s">
        <v>211</v>
      </c>
      <c r="C70" s="162" t="s">
        <v>68</v>
      </c>
      <c r="D70" s="159">
        <v>1</v>
      </c>
      <c r="E70" s="159"/>
      <c r="F70" s="159"/>
      <c r="G70" s="161">
        <v>4</v>
      </c>
      <c r="H70" s="161">
        <v>4</v>
      </c>
      <c r="I70" s="163"/>
      <c r="J70" s="163" t="s">
        <v>183</v>
      </c>
      <c r="K70" s="160" t="s">
        <v>174</v>
      </c>
    </row>
    <row r="71" spans="1:11" ht="15.6" x14ac:dyDescent="0.3">
      <c r="A71" s="55"/>
      <c r="B71" s="158" t="s">
        <v>224</v>
      </c>
      <c r="C71" s="162" t="s">
        <v>68</v>
      </c>
      <c r="D71" s="159">
        <v>1</v>
      </c>
      <c r="E71" s="159"/>
      <c r="F71" s="159"/>
      <c r="G71" s="161">
        <v>4</v>
      </c>
      <c r="H71" s="161">
        <v>4</v>
      </c>
      <c r="I71" s="163"/>
      <c r="J71" s="163" t="s">
        <v>184</v>
      </c>
      <c r="K71" s="160" t="s">
        <v>174</v>
      </c>
    </row>
    <row r="72" spans="1:11" ht="15.6" x14ac:dyDescent="0.3">
      <c r="A72" s="55"/>
      <c r="B72" s="158" t="s">
        <v>227</v>
      </c>
      <c r="C72" s="162" t="s">
        <v>68</v>
      </c>
      <c r="D72" s="159">
        <v>1</v>
      </c>
      <c r="E72" s="159"/>
      <c r="F72" s="159"/>
      <c r="G72" s="161">
        <v>4</v>
      </c>
      <c r="H72" s="161">
        <v>4</v>
      </c>
      <c r="I72" s="163"/>
      <c r="J72" s="163" t="s">
        <v>185</v>
      </c>
      <c r="K72" s="160" t="s">
        <v>174</v>
      </c>
    </row>
    <row r="73" spans="1:11" ht="15.6" x14ac:dyDescent="0.3">
      <c r="A73" s="55"/>
      <c r="B73" s="158" t="s">
        <v>228</v>
      </c>
      <c r="C73" s="162" t="s">
        <v>68</v>
      </c>
      <c r="D73" s="159">
        <v>1</v>
      </c>
      <c r="E73" s="159"/>
      <c r="F73" s="159"/>
      <c r="G73" s="161">
        <v>4</v>
      </c>
      <c r="H73" s="161">
        <v>4</v>
      </c>
      <c r="I73" s="163"/>
      <c r="J73" s="163" t="s">
        <v>186</v>
      </c>
      <c r="K73" s="160" t="s">
        <v>174</v>
      </c>
    </row>
    <row r="74" spans="1:11" ht="15.6" x14ac:dyDescent="0.3">
      <c r="A74" s="55"/>
      <c r="B74" s="158" t="s">
        <v>219</v>
      </c>
      <c r="C74" s="162" t="s">
        <v>68</v>
      </c>
      <c r="D74" s="159">
        <v>1</v>
      </c>
      <c r="E74" s="159"/>
      <c r="F74" s="159"/>
      <c r="G74" s="161">
        <v>4</v>
      </c>
      <c r="H74" s="161">
        <v>4</v>
      </c>
      <c r="I74" s="163"/>
      <c r="J74" s="163" t="s">
        <v>187</v>
      </c>
      <c r="K74" s="160" t="s">
        <v>174</v>
      </c>
    </row>
    <row r="75" spans="1:11" ht="15.6" x14ac:dyDescent="0.3">
      <c r="A75" s="55"/>
      <c r="B75" s="158" t="s">
        <v>220</v>
      </c>
      <c r="C75" s="162" t="s">
        <v>68</v>
      </c>
      <c r="D75" s="159">
        <v>1</v>
      </c>
      <c r="E75" s="159"/>
      <c r="F75" s="159"/>
      <c r="G75" s="161">
        <v>4</v>
      </c>
      <c r="H75" s="161">
        <v>4</v>
      </c>
      <c r="I75" s="163"/>
      <c r="J75" s="163" t="s">
        <v>188</v>
      </c>
      <c r="K75" s="160" t="s">
        <v>174</v>
      </c>
    </row>
    <row r="76" spans="1:11" ht="15.6" x14ac:dyDescent="0.3">
      <c r="A76" s="55"/>
      <c r="B76" s="158" t="s">
        <v>229</v>
      </c>
      <c r="C76" s="162" t="s">
        <v>68</v>
      </c>
      <c r="D76" s="159">
        <v>1</v>
      </c>
      <c r="E76" s="159"/>
      <c r="F76" s="159"/>
      <c r="G76" s="161">
        <v>4</v>
      </c>
      <c r="H76" s="161">
        <v>4</v>
      </c>
      <c r="I76" s="163"/>
      <c r="J76" s="163" t="s">
        <v>189</v>
      </c>
      <c r="K76" s="160" t="s">
        <v>174</v>
      </c>
    </row>
    <row r="77" spans="1:11" ht="15.6" x14ac:dyDescent="0.3">
      <c r="A77" s="55"/>
      <c r="B77" s="158" t="s">
        <v>230</v>
      </c>
      <c r="C77" s="162" t="s">
        <v>68</v>
      </c>
      <c r="D77" s="159">
        <v>1</v>
      </c>
      <c r="E77" s="159"/>
      <c r="F77" s="159"/>
      <c r="G77" s="161">
        <v>4</v>
      </c>
      <c r="H77" s="161">
        <v>4</v>
      </c>
      <c r="I77" s="163"/>
      <c r="J77" s="163" t="s">
        <v>190</v>
      </c>
      <c r="K77" s="160" t="s">
        <v>174</v>
      </c>
    </row>
    <row r="78" spans="1:11" ht="15.6" x14ac:dyDescent="0.3">
      <c r="A78" s="55"/>
      <c r="B78" s="158" t="s">
        <v>231</v>
      </c>
      <c r="C78" s="162" t="s">
        <v>68</v>
      </c>
      <c r="D78" s="159">
        <v>1</v>
      </c>
      <c r="E78" s="159"/>
      <c r="F78" s="159"/>
      <c r="G78" s="161">
        <v>4</v>
      </c>
      <c r="H78" s="161">
        <v>4</v>
      </c>
      <c r="I78" s="163"/>
      <c r="J78" s="163" t="s">
        <v>191</v>
      </c>
      <c r="K78" s="160" t="s">
        <v>174</v>
      </c>
    </row>
    <row r="79" spans="1:11" ht="15.6" x14ac:dyDescent="0.3">
      <c r="A79" s="55"/>
      <c r="B79" s="158" t="s">
        <v>233</v>
      </c>
      <c r="C79" s="162" t="s">
        <v>68</v>
      </c>
      <c r="D79" s="159">
        <v>1</v>
      </c>
      <c r="E79" s="159"/>
      <c r="F79" s="159"/>
      <c r="G79" s="161">
        <v>4</v>
      </c>
      <c r="H79" s="161">
        <v>4</v>
      </c>
      <c r="I79" s="163"/>
      <c r="J79" s="163" t="s">
        <v>192</v>
      </c>
      <c r="K79" s="160" t="s">
        <v>174</v>
      </c>
    </row>
    <row r="80" spans="1:11" ht="15.6" x14ac:dyDescent="0.3">
      <c r="A80" s="55"/>
      <c r="B80" s="158" t="s">
        <v>234</v>
      </c>
      <c r="C80" s="162" t="s">
        <v>68</v>
      </c>
      <c r="D80" s="159">
        <v>1</v>
      </c>
      <c r="E80" s="159"/>
      <c r="F80" s="159"/>
      <c r="G80" s="161">
        <v>4</v>
      </c>
      <c r="H80" s="161">
        <v>4</v>
      </c>
      <c r="I80" s="163"/>
      <c r="J80" s="163" t="s">
        <v>193</v>
      </c>
      <c r="K80" s="160" t="s">
        <v>174</v>
      </c>
    </row>
    <row r="81" spans="1:11" ht="15.6" x14ac:dyDescent="0.3">
      <c r="A81" s="55"/>
      <c r="B81" s="158" t="s">
        <v>235</v>
      </c>
      <c r="C81" s="162" t="s">
        <v>68</v>
      </c>
      <c r="D81" s="159">
        <v>1</v>
      </c>
      <c r="E81" s="159"/>
      <c r="F81" s="159"/>
      <c r="G81" s="161">
        <v>4</v>
      </c>
      <c r="H81" s="161">
        <v>4</v>
      </c>
      <c r="I81" s="163"/>
      <c r="J81" s="163" t="s">
        <v>194</v>
      </c>
      <c r="K81" s="160" t="s">
        <v>174</v>
      </c>
    </row>
    <row r="82" spans="1:11" ht="15.6" x14ac:dyDescent="0.3">
      <c r="A82" s="55"/>
      <c r="B82" s="158" t="s">
        <v>236</v>
      </c>
      <c r="C82" s="162" t="s">
        <v>68</v>
      </c>
      <c r="D82" s="159">
        <v>1</v>
      </c>
      <c r="E82" s="159"/>
      <c r="F82" s="159"/>
      <c r="G82" s="161">
        <v>4</v>
      </c>
      <c r="H82" s="161">
        <v>4</v>
      </c>
      <c r="I82" s="163"/>
      <c r="J82" s="163" t="s">
        <v>195</v>
      </c>
      <c r="K82" s="160" t="s">
        <v>174</v>
      </c>
    </row>
    <row r="83" spans="1:11" ht="15.6" x14ac:dyDescent="0.3">
      <c r="A83" s="55"/>
      <c r="B83" s="158" t="s">
        <v>237</v>
      </c>
      <c r="C83" s="162" t="s">
        <v>68</v>
      </c>
      <c r="D83" s="159">
        <v>1</v>
      </c>
      <c r="E83" s="159"/>
      <c r="F83" s="159"/>
      <c r="G83" s="161">
        <v>4</v>
      </c>
      <c r="H83" s="161">
        <v>4</v>
      </c>
      <c r="I83" s="163"/>
      <c r="J83" s="163" t="s">
        <v>196</v>
      </c>
      <c r="K83" s="160" t="s">
        <v>174</v>
      </c>
    </row>
    <row r="84" spans="1:11" ht="15.6" x14ac:dyDescent="0.3">
      <c r="A84" s="55"/>
      <c r="B84" s="158" t="s">
        <v>238</v>
      </c>
      <c r="C84" s="162" t="s">
        <v>68</v>
      </c>
      <c r="D84" s="159">
        <v>1</v>
      </c>
      <c r="E84" s="159"/>
      <c r="F84" s="159"/>
      <c r="G84" s="161">
        <v>4</v>
      </c>
      <c r="H84" s="161">
        <v>4</v>
      </c>
      <c r="I84" s="163"/>
      <c r="J84" s="163" t="s">
        <v>197</v>
      </c>
      <c r="K84" s="160" t="s">
        <v>174</v>
      </c>
    </row>
    <row r="85" spans="1:11" ht="15.6" x14ac:dyDescent="0.3">
      <c r="A85" s="55"/>
      <c r="B85" s="158" t="s">
        <v>239</v>
      </c>
      <c r="C85" s="162" t="s">
        <v>68</v>
      </c>
      <c r="D85" s="159">
        <v>1</v>
      </c>
      <c r="E85" s="159"/>
      <c r="F85" s="159"/>
      <c r="G85" s="161">
        <v>4</v>
      </c>
      <c r="H85" s="161">
        <v>4</v>
      </c>
      <c r="I85" s="163"/>
      <c r="J85" s="163" t="s">
        <v>198</v>
      </c>
      <c r="K85" s="160" t="s">
        <v>174</v>
      </c>
    </row>
    <row r="86" spans="1:11" ht="15.6" x14ac:dyDescent="0.3">
      <c r="A86" s="55"/>
      <c r="B86" s="158" t="s">
        <v>240</v>
      </c>
      <c r="C86" s="162" t="s">
        <v>68</v>
      </c>
      <c r="D86" s="159">
        <v>1</v>
      </c>
      <c r="E86" s="159"/>
      <c r="F86" s="159"/>
      <c r="G86" s="161">
        <v>4</v>
      </c>
      <c r="H86" s="161">
        <v>4</v>
      </c>
      <c r="I86" s="163"/>
      <c r="J86" s="163" t="s">
        <v>199</v>
      </c>
      <c r="K86" s="160" t="s">
        <v>174</v>
      </c>
    </row>
    <row r="87" spans="1:11" ht="15.6" x14ac:dyDescent="0.3">
      <c r="A87" s="55"/>
      <c r="B87" s="158" t="s">
        <v>214</v>
      </c>
      <c r="C87" s="162" t="s">
        <v>68</v>
      </c>
      <c r="D87" s="159">
        <v>1</v>
      </c>
      <c r="E87" s="159"/>
      <c r="F87" s="159"/>
      <c r="G87" s="161">
        <v>4</v>
      </c>
      <c r="H87" s="161">
        <v>4</v>
      </c>
      <c r="I87" s="163"/>
      <c r="J87" s="163" t="s">
        <v>264</v>
      </c>
      <c r="K87" s="160" t="s">
        <v>174</v>
      </c>
    </row>
    <row r="88" spans="1:11" ht="15.6" x14ac:dyDescent="0.3">
      <c r="A88" s="55"/>
      <c r="B88" s="158" t="s">
        <v>260</v>
      </c>
      <c r="C88" s="162" t="s">
        <v>68</v>
      </c>
      <c r="D88" s="159">
        <v>1</v>
      </c>
      <c r="E88" s="159"/>
      <c r="F88" s="159"/>
      <c r="G88" s="161">
        <v>4</v>
      </c>
      <c r="H88" s="161">
        <v>4</v>
      </c>
      <c r="I88" s="163"/>
      <c r="J88" s="163" t="s">
        <v>265</v>
      </c>
      <c r="K88" s="160" t="s">
        <v>174</v>
      </c>
    </row>
    <row r="89" spans="1:11" ht="15.6" x14ac:dyDescent="0.3">
      <c r="A89" s="55"/>
      <c r="B89" s="158" t="s">
        <v>241</v>
      </c>
      <c r="C89" s="162" t="s">
        <v>68</v>
      </c>
      <c r="D89" s="159">
        <v>1</v>
      </c>
      <c r="E89" s="159"/>
      <c r="F89" s="159"/>
      <c r="G89" s="161">
        <v>4</v>
      </c>
      <c r="H89" s="161">
        <v>4</v>
      </c>
      <c r="I89" s="163"/>
      <c r="J89" s="163" t="s">
        <v>200</v>
      </c>
      <c r="K89" s="160" t="s">
        <v>174</v>
      </c>
    </row>
    <row r="90" spans="1:11" ht="15.6" x14ac:dyDescent="0.3">
      <c r="A90" s="55"/>
      <c r="B90" s="158" t="s">
        <v>257</v>
      </c>
      <c r="C90" s="162" t="s">
        <v>68</v>
      </c>
      <c r="D90" s="159">
        <v>1</v>
      </c>
      <c r="E90" s="159"/>
      <c r="F90" s="159"/>
      <c r="G90" s="161">
        <v>4</v>
      </c>
      <c r="H90" s="161">
        <v>4</v>
      </c>
      <c r="I90" s="163"/>
      <c r="J90" s="163" t="s">
        <v>266</v>
      </c>
      <c r="K90" s="160" t="s">
        <v>174</v>
      </c>
    </row>
    <row r="91" spans="1:11" ht="15.6" x14ac:dyDescent="0.3">
      <c r="A91" s="55"/>
      <c r="B91" s="158" t="s">
        <v>258</v>
      </c>
      <c r="C91" s="162" t="s">
        <v>68</v>
      </c>
      <c r="D91" s="159">
        <v>1</v>
      </c>
      <c r="E91" s="159"/>
      <c r="F91" s="159"/>
      <c r="G91" s="161">
        <v>4</v>
      </c>
      <c r="H91" s="161">
        <v>4</v>
      </c>
      <c r="I91" s="163"/>
      <c r="J91" s="163" t="s">
        <v>267</v>
      </c>
      <c r="K91" s="160" t="s">
        <v>174</v>
      </c>
    </row>
    <row r="92" spans="1:11" ht="15.6" x14ac:dyDescent="0.3">
      <c r="A92" s="55"/>
      <c r="B92" s="158" t="s">
        <v>255</v>
      </c>
      <c r="C92" s="162" t="s">
        <v>68</v>
      </c>
      <c r="D92" s="159">
        <v>1</v>
      </c>
      <c r="E92" s="159"/>
      <c r="F92" s="159"/>
      <c r="G92" s="161">
        <v>4</v>
      </c>
      <c r="H92" s="161">
        <v>4</v>
      </c>
      <c r="I92" s="163"/>
      <c r="J92" s="163" t="s">
        <v>268</v>
      </c>
      <c r="K92" s="160" t="s">
        <v>174</v>
      </c>
    </row>
    <row r="93" spans="1:11" ht="15.6" x14ac:dyDescent="0.3">
      <c r="A93" s="55"/>
      <c r="B93" s="158" t="s">
        <v>256</v>
      </c>
      <c r="C93" s="162" t="s">
        <v>68</v>
      </c>
      <c r="D93" s="159">
        <v>1</v>
      </c>
      <c r="E93" s="159"/>
      <c r="F93" s="159"/>
      <c r="G93" s="161">
        <v>4</v>
      </c>
      <c r="H93" s="161">
        <v>4</v>
      </c>
      <c r="I93" s="163"/>
      <c r="J93" s="163" t="s">
        <v>269</v>
      </c>
      <c r="K93" s="160" t="s">
        <v>174</v>
      </c>
    </row>
    <row r="94" spans="1:11" ht="15.6" x14ac:dyDescent="0.3">
      <c r="A94" s="55"/>
      <c r="B94" s="158" t="s">
        <v>242</v>
      </c>
      <c r="C94" s="162" t="s">
        <v>68</v>
      </c>
      <c r="D94" s="159">
        <v>1</v>
      </c>
      <c r="E94" s="159"/>
      <c r="F94" s="159"/>
      <c r="G94" s="161">
        <v>4</v>
      </c>
      <c r="H94" s="161">
        <v>4</v>
      </c>
      <c r="I94" s="163"/>
      <c r="J94" s="163" t="s">
        <v>270</v>
      </c>
      <c r="K94" s="160" t="s">
        <v>174</v>
      </c>
    </row>
    <row r="95" spans="1:11" ht="15.6" x14ac:dyDescent="0.3">
      <c r="A95" s="55"/>
      <c r="B95" s="158" t="s">
        <v>259</v>
      </c>
      <c r="C95" s="162" t="s">
        <v>68</v>
      </c>
      <c r="D95" s="159">
        <v>1</v>
      </c>
      <c r="E95" s="159"/>
      <c r="F95" s="159"/>
      <c r="G95" s="161">
        <v>4</v>
      </c>
      <c r="H95" s="161">
        <v>4</v>
      </c>
      <c r="I95" s="163"/>
      <c r="J95" s="163" t="s">
        <v>271</v>
      </c>
      <c r="K95" s="160" t="s">
        <v>174</v>
      </c>
    </row>
    <row r="96" spans="1:11" ht="15.6" x14ac:dyDescent="0.3">
      <c r="A96" s="55"/>
      <c r="B96" s="158" t="s">
        <v>221</v>
      </c>
      <c r="C96" s="162" t="s">
        <v>68</v>
      </c>
      <c r="D96" s="159">
        <v>1</v>
      </c>
      <c r="E96" s="159"/>
      <c r="F96" s="159"/>
      <c r="G96" s="161">
        <v>4</v>
      </c>
      <c r="H96" s="161">
        <v>4</v>
      </c>
      <c r="I96" s="163"/>
      <c r="J96" s="163" t="s">
        <v>201</v>
      </c>
      <c r="K96" s="160" t="s">
        <v>174</v>
      </c>
    </row>
    <row r="97" spans="1:11" ht="15.6" x14ac:dyDescent="0.3">
      <c r="A97" s="55"/>
      <c r="B97" s="158" t="s">
        <v>261</v>
      </c>
      <c r="C97" s="162" t="s">
        <v>68</v>
      </c>
      <c r="D97" s="159">
        <v>1</v>
      </c>
      <c r="E97" s="159"/>
      <c r="F97" s="159"/>
      <c r="G97" s="161">
        <v>4</v>
      </c>
      <c r="H97" s="161">
        <v>4</v>
      </c>
      <c r="I97" s="163"/>
      <c r="J97" s="163" t="s">
        <v>272</v>
      </c>
      <c r="K97" s="160" t="s">
        <v>174</v>
      </c>
    </row>
    <row r="98" spans="1:11" ht="15.6" x14ac:dyDescent="0.3">
      <c r="A98" s="55"/>
      <c r="B98" s="158" t="s">
        <v>262</v>
      </c>
      <c r="C98" s="162" t="s">
        <v>68</v>
      </c>
      <c r="D98" s="159">
        <v>1</v>
      </c>
      <c r="E98" s="159"/>
      <c r="F98" s="159"/>
      <c r="G98" s="161">
        <v>4</v>
      </c>
      <c r="H98" s="161">
        <v>4</v>
      </c>
      <c r="I98" s="163"/>
      <c r="J98" s="163" t="s">
        <v>267</v>
      </c>
      <c r="K98" s="160" t="s">
        <v>174</v>
      </c>
    </row>
    <row r="99" spans="1:11" ht="15.6" x14ac:dyDescent="0.3">
      <c r="A99" s="55"/>
      <c r="B99" s="83"/>
      <c r="C99" s="57"/>
      <c r="D99" s="58"/>
      <c r="E99" s="58"/>
      <c r="F99" s="58"/>
      <c r="G99" s="59"/>
      <c r="H99" s="38"/>
      <c r="I99" s="42"/>
      <c r="J99" s="42"/>
      <c r="K99" s="47"/>
    </row>
    <row r="100" spans="1:11" ht="15.6" x14ac:dyDescent="0.3">
      <c r="A100" s="77">
        <v>12</v>
      </c>
      <c r="B100" s="91" t="s">
        <v>141</v>
      </c>
      <c r="C100" s="77" t="s">
        <v>166</v>
      </c>
      <c r="D100" s="38">
        <v>3</v>
      </c>
      <c r="E100" s="38"/>
      <c r="F100" s="38"/>
      <c r="G100" s="59">
        <v>32</v>
      </c>
      <c r="H100" s="38">
        <v>32</v>
      </c>
      <c r="I100" s="99"/>
      <c r="J100" s="99"/>
      <c r="K100" s="79"/>
    </row>
    <row r="101" spans="1:11" ht="15.6" x14ac:dyDescent="0.3">
      <c r="A101" s="77"/>
      <c r="B101" s="45" t="s">
        <v>210</v>
      </c>
      <c r="C101" s="79" t="s">
        <v>166</v>
      </c>
      <c r="D101" s="80">
        <v>2</v>
      </c>
      <c r="E101" s="80"/>
      <c r="F101" s="80"/>
      <c r="G101" s="48">
        <v>30</v>
      </c>
      <c r="H101" s="80">
        <v>30</v>
      </c>
      <c r="I101" s="99"/>
      <c r="J101" s="42" t="s">
        <v>173</v>
      </c>
      <c r="K101" s="47" t="s">
        <v>174</v>
      </c>
    </row>
    <row r="102" spans="1:11" ht="15.6" x14ac:dyDescent="0.3">
      <c r="A102" s="77"/>
      <c r="B102" s="158" t="s">
        <v>243</v>
      </c>
      <c r="C102" s="79" t="s">
        <v>166</v>
      </c>
      <c r="D102" s="80">
        <v>1</v>
      </c>
      <c r="E102" s="80"/>
      <c r="F102" s="80"/>
      <c r="G102" s="48">
        <v>2</v>
      </c>
      <c r="H102" s="80">
        <v>2</v>
      </c>
      <c r="I102" s="99"/>
      <c r="J102" s="151">
        <v>42241</v>
      </c>
      <c r="K102" s="47" t="s">
        <v>174</v>
      </c>
    </row>
    <row r="103" spans="1:11" x14ac:dyDescent="0.3">
      <c r="A103" s="55"/>
      <c r="B103" s="157"/>
      <c r="C103" s="57"/>
      <c r="D103" s="58"/>
      <c r="E103" s="58"/>
      <c r="F103" s="43"/>
      <c r="G103" s="59"/>
      <c r="H103" s="38"/>
      <c r="I103" s="42"/>
      <c r="J103" s="42"/>
      <c r="K103" s="34"/>
    </row>
    <row r="104" spans="1:11" ht="15.6" x14ac:dyDescent="0.3">
      <c r="A104" s="55" t="s">
        <v>142</v>
      </c>
      <c r="B104" s="56" t="s">
        <v>143</v>
      </c>
      <c r="C104" s="57" t="s">
        <v>35</v>
      </c>
      <c r="D104" s="58">
        <v>0</v>
      </c>
      <c r="E104" s="58"/>
      <c r="F104" s="58">
        <v>0</v>
      </c>
      <c r="G104" s="59">
        <v>0</v>
      </c>
      <c r="H104" s="38">
        <v>0</v>
      </c>
      <c r="I104" s="99"/>
      <c r="J104" s="99"/>
      <c r="K104" s="79"/>
    </row>
    <row r="105" spans="1:11" x14ac:dyDescent="0.3">
      <c r="A105" s="55"/>
      <c r="B105" s="157"/>
      <c r="C105" s="57"/>
      <c r="D105" s="58"/>
      <c r="E105" s="58"/>
      <c r="F105" s="43"/>
      <c r="G105" s="59"/>
      <c r="H105" s="38"/>
      <c r="I105" s="42"/>
      <c r="J105" s="42"/>
      <c r="K105" s="34"/>
    </row>
    <row r="106" spans="1:11" ht="15.6" x14ac:dyDescent="0.3">
      <c r="A106" s="93" t="s">
        <v>1</v>
      </c>
      <c r="B106" s="56" t="s">
        <v>144</v>
      </c>
      <c r="C106" s="57" t="s">
        <v>61</v>
      </c>
      <c r="D106" s="58">
        <f>D107+D108+D109+D110+D111+D112+D113</f>
        <v>105</v>
      </c>
      <c r="E106" s="58"/>
      <c r="F106" s="43"/>
      <c r="G106" s="59">
        <f>G107+G108+G109+G110+G111+G112+G113</f>
        <v>100</v>
      </c>
      <c r="H106" s="59">
        <f>H107+H108+H109+H110+H111+H112+H113</f>
        <v>100</v>
      </c>
      <c r="I106" s="42"/>
      <c r="J106" s="42"/>
      <c r="K106" s="76"/>
    </row>
    <row r="107" spans="1:11" ht="15.6" x14ac:dyDescent="0.3">
      <c r="A107" s="96"/>
      <c r="B107" s="45" t="s">
        <v>244</v>
      </c>
      <c r="C107" s="68" t="s">
        <v>61</v>
      </c>
      <c r="D107" s="46">
        <v>20</v>
      </c>
      <c r="E107" s="46"/>
      <c r="F107" s="47"/>
      <c r="G107" s="48">
        <v>20</v>
      </c>
      <c r="H107" s="48">
        <v>20</v>
      </c>
      <c r="I107" s="42" t="s">
        <v>23</v>
      </c>
      <c r="J107" s="42" t="s">
        <v>173</v>
      </c>
      <c r="K107" s="47" t="s">
        <v>174</v>
      </c>
    </row>
    <row r="108" spans="1:11" ht="15.6" x14ac:dyDescent="0.3">
      <c r="A108" s="96"/>
      <c r="B108" s="83" t="s">
        <v>210</v>
      </c>
      <c r="C108" s="68" t="s">
        <v>61</v>
      </c>
      <c r="D108" s="46">
        <v>20</v>
      </c>
      <c r="E108" s="46"/>
      <c r="F108" s="47"/>
      <c r="G108" s="48">
        <v>20</v>
      </c>
      <c r="H108" s="48">
        <v>20</v>
      </c>
      <c r="I108" s="42"/>
      <c r="J108" s="42" t="s">
        <v>173</v>
      </c>
      <c r="K108" s="47" t="s">
        <v>174</v>
      </c>
    </row>
    <row r="109" spans="1:11" ht="15.6" x14ac:dyDescent="0.3">
      <c r="A109" s="96"/>
      <c r="B109" s="45" t="s">
        <v>245</v>
      </c>
      <c r="C109" s="68" t="s">
        <v>61</v>
      </c>
      <c r="D109" s="46">
        <v>10</v>
      </c>
      <c r="E109" s="46"/>
      <c r="F109" s="47"/>
      <c r="G109" s="48">
        <v>10</v>
      </c>
      <c r="H109" s="48">
        <v>10</v>
      </c>
      <c r="I109" s="42"/>
      <c r="J109" s="42" t="s">
        <v>173</v>
      </c>
      <c r="K109" s="47" t="s">
        <v>174</v>
      </c>
    </row>
    <row r="110" spans="1:11" ht="15.6" x14ac:dyDescent="0.3">
      <c r="A110" s="96"/>
      <c r="B110" s="45" t="s">
        <v>212</v>
      </c>
      <c r="C110" s="68" t="s">
        <v>61</v>
      </c>
      <c r="D110" s="46">
        <v>10</v>
      </c>
      <c r="E110" s="46"/>
      <c r="F110" s="47"/>
      <c r="G110" s="48">
        <v>10</v>
      </c>
      <c r="H110" s="48">
        <v>10</v>
      </c>
      <c r="I110" s="42"/>
      <c r="J110" s="42" t="s">
        <v>173</v>
      </c>
      <c r="K110" s="47" t="s">
        <v>174</v>
      </c>
    </row>
    <row r="111" spans="1:11" ht="15.6" x14ac:dyDescent="0.3">
      <c r="A111" s="96"/>
      <c r="B111" s="45" t="s">
        <v>223</v>
      </c>
      <c r="C111" s="68" t="s">
        <v>61</v>
      </c>
      <c r="D111" s="46">
        <v>20</v>
      </c>
      <c r="E111" s="46"/>
      <c r="F111" s="47"/>
      <c r="G111" s="48">
        <v>20</v>
      </c>
      <c r="H111" s="48">
        <v>20</v>
      </c>
      <c r="I111" s="42"/>
      <c r="J111" s="42" t="s">
        <v>173</v>
      </c>
      <c r="K111" s="47" t="s">
        <v>174</v>
      </c>
    </row>
    <row r="112" spans="1:11" ht="15.6" x14ac:dyDescent="0.3">
      <c r="A112" s="96"/>
      <c r="B112" s="45" t="s">
        <v>213</v>
      </c>
      <c r="C112" s="68" t="s">
        <v>61</v>
      </c>
      <c r="D112" s="46">
        <v>15</v>
      </c>
      <c r="E112" s="46"/>
      <c r="F112" s="47"/>
      <c r="G112" s="48">
        <v>15</v>
      </c>
      <c r="H112" s="48">
        <v>15</v>
      </c>
      <c r="I112" s="42"/>
      <c r="J112" s="42" t="s">
        <v>173</v>
      </c>
      <c r="K112" s="47" t="s">
        <v>174</v>
      </c>
    </row>
    <row r="113" spans="1:11" ht="15.6" x14ac:dyDescent="0.3">
      <c r="A113" s="96"/>
      <c r="B113" s="45" t="s">
        <v>246</v>
      </c>
      <c r="C113" s="68" t="s">
        <v>61</v>
      </c>
      <c r="D113" s="159">
        <v>10</v>
      </c>
      <c r="E113" s="159"/>
      <c r="F113" s="160"/>
      <c r="G113" s="161">
        <v>5</v>
      </c>
      <c r="H113" s="161">
        <v>5</v>
      </c>
      <c r="I113" s="42"/>
      <c r="J113" s="151" t="s">
        <v>280</v>
      </c>
      <c r="K113" s="47" t="s">
        <v>174</v>
      </c>
    </row>
    <row r="114" spans="1:11" x14ac:dyDescent="0.3">
      <c r="A114" s="98"/>
      <c r="C114" s="72"/>
      <c r="D114" s="73"/>
      <c r="E114" s="73"/>
      <c r="F114" s="72"/>
      <c r="G114" s="74"/>
      <c r="H114" s="73"/>
      <c r="I114" s="99" t="s">
        <v>23</v>
      </c>
      <c r="J114" s="42"/>
      <c r="K114" s="100"/>
    </row>
    <row r="115" spans="1:11" ht="31.2" x14ac:dyDescent="0.3">
      <c r="A115" s="147" t="s">
        <v>145</v>
      </c>
      <c r="B115" s="146" t="s">
        <v>146</v>
      </c>
      <c r="C115" s="57" t="s">
        <v>61</v>
      </c>
      <c r="D115" s="58">
        <v>60</v>
      </c>
      <c r="E115" s="58"/>
      <c r="F115" s="57"/>
      <c r="G115" s="59">
        <v>6</v>
      </c>
      <c r="H115" s="38">
        <v>6</v>
      </c>
      <c r="I115" s="99"/>
      <c r="J115" s="99"/>
      <c r="K115" s="79"/>
    </row>
    <row r="116" spans="1:11" ht="15.6" x14ac:dyDescent="0.3">
      <c r="A116" s="44"/>
      <c r="B116" s="45" t="s">
        <v>247</v>
      </c>
      <c r="C116" s="68" t="s">
        <v>61</v>
      </c>
      <c r="D116" s="46">
        <v>20</v>
      </c>
      <c r="E116" s="46"/>
      <c r="F116" s="68"/>
      <c r="G116" s="48">
        <v>2</v>
      </c>
      <c r="H116" s="80">
        <v>2</v>
      </c>
      <c r="I116" s="42" t="s">
        <v>46</v>
      </c>
      <c r="J116" s="42" t="s">
        <v>173</v>
      </c>
      <c r="K116" s="47" t="s">
        <v>174</v>
      </c>
    </row>
    <row r="117" spans="1:11" ht="15.6" x14ac:dyDescent="0.3">
      <c r="A117" s="44"/>
      <c r="B117" s="45" t="s">
        <v>248</v>
      </c>
      <c r="C117" s="68" t="s">
        <v>62</v>
      </c>
      <c r="D117" s="46">
        <v>20</v>
      </c>
      <c r="E117" s="46"/>
      <c r="F117" s="68"/>
      <c r="G117" s="48">
        <v>2</v>
      </c>
      <c r="H117" s="80">
        <v>2</v>
      </c>
      <c r="I117" s="42" t="s">
        <v>46</v>
      </c>
      <c r="J117" s="42" t="s">
        <v>173</v>
      </c>
      <c r="K117" s="47" t="s">
        <v>174</v>
      </c>
    </row>
    <row r="118" spans="1:11" ht="15.6" x14ac:dyDescent="0.3">
      <c r="A118" s="44"/>
      <c r="B118" s="83" t="s">
        <v>249</v>
      </c>
      <c r="C118" s="68" t="s">
        <v>62</v>
      </c>
      <c r="D118" s="46">
        <v>20</v>
      </c>
      <c r="E118" s="46"/>
      <c r="F118" s="68"/>
      <c r="G118" s="48">
        <v>2</v>
      </c>
      <c r="H118" s="80">
        <v>2</v>
      </c>
      <c r="I118" s="99" t="s">
        <v>65</v>
      </c>
      <c r="J118" s="42" t="s">
        <v>173</v>
      </c>
      <c r="K118" s="47" t="s">
        <v>174</v>
      </c>
    </row>
    <row r="119" spans="1:11" ht="15.6" x14ac:dyDescent="0.3">
      <c r="A119" s="44"/>
      <c r="B119" s="83"/>
      <c r="C119" s="68"/>
      <c r="D119" s="46"/>
      <c r="E119" s="46"/>
      <c r="F119" s="68"/>
      <c r="G119" s="48"/>
      <c r="H119" s="80"/>
      <c r="I119" s="99"/>
      <c r="J119" s="42"/>
      <c r="K119" s="47"/>
    </row>
    <row r="120" spans="1:11" ht="31.2" x14ac:dyDescent="0.3">
      <c r="A120" s="147" t="s">
        <v>147</v>
      </c>
      <c r="B120" s="146" t="s">
        <v>148</v>
      </c>
      <c r="C120" s="57" t="s">
        <v>61</v>
      </c>
      <c r="D120" s="58">
        <v>0</v>
      </c>
      <c r="E120" s="58"/>
      <c r="F120" s="57"/>
      <c r="G120" s="59">
        <v>0</v>
      </c>
      <c r="H120" s="38">
        <v>0</v>
      </c>
      <c r="I120" s="99"/>
      <c r="J120" s="99"/>
      <c r="K120" s="79"/>
    </row>
    <row r="121" spans="1:11" ht="15.6" x14ac:dyDescent="0.3">
      <c r="A121" s="147"/>
      <c r="B121" s="146"/>
      <c r="C121" s="57"/>
      <c r="D121" s="58"/>
      <c r="E121" s="58"/>
      <c r="F121" s="57"/>
      <c r="G121" s="59"/>
      <c r="H121" s="38"/>
      <c r="I121" s="99"/>
      <c r="J121" s="99"/>
      <c r="K121" s="79"/>
    </row>
    <row r="122" spans="1:11" ht="31.2" x14ac:dyDescent="0.3">
      <c r="A122" s="147" t="s">
        <v>149</v>
      </c>
      <c r="B122" s="146" t="s">
        <v>150</v>
      </c>
      <c r="C122" s="57" t="s">
        <v>35</v>
      </c>
      <c r="D122" s="58" t="s">
        <v>207</v>
      </c>
      <c r="E122" s="58"/>
      <c r="F122" s="58"/>
      <c r="G122" s="59">
        <v>45</v>
      </c>
      <c r="H122" s="38">
        <v>45</v>
      </c>
      <c r="I122" s="99"/>
      <c r="J122" s="99"/>
      <c r="K122" s="79"/>
    </row>
    <row r="123" spans="1:11" ht="15.6" x14ac:dyDescent="0.3">
      <c r="A123" s="44"/>
      <c r="B123" s="45" t="s">
        <v>247</v>
      </c>
      <c r="C123" s="79" t="s">
        <v>68</v>
      </c>
      <c r="D123" s="46">
        <v>18</v>
      </c>
      <c r="E123" s="46"/>
      <c r="F123" s="46"/>
      <c r="G123" s="48">
        <v>45</v>
      </c>
      <c r="H123" s="80">
        <v>45</v>
      </c>
      <c r="I123" s="42" t="s">
        <v>82</v>
      </c>
      <c r="J123" s="42" t="s">
        <v>173</v>
      </c>
      <c r="K123" s="47" t="s">
        <v>174</v>
      </c>
    </row>
    <row r="124" spans="1:11" ht="15.6" x14ac:dyDescent="0.3">
      <c r="A124" s="44"/>
      <c r="B124" s="83"/>
      <c r="C124" s="79"/>
      <c r="D124" s="46"/>
      <c r="E124" s="46"/>
      <c r="F124" s="46"/>
      <c r="G124" s="48"/>
      <c r="H124" s="80"/>
      <c r="I124" s="99" t="s">
        <v>82</v>
      </c>
      <c r="J124" s="42"/>
      <c r="K124" s="47"/>
    </row>
    <row r="125" spans="1:11" ht="15.6" x14ac:dyDescent="0.3">
      <c r="A125" s="92" t="s">
        <v>2</v>
      </c>
      <c r="B125" s="91" t="s">
        <v>151</v>
      </c>
      <c r="C125" s="77" t="s">
        <v>68</v>
      </c>
      <c r="D125" s="38">
        <v>6</v>
      </c>
      <c r="E125" s="38"/>
      <c r="F125" s="77"/>
      <c r="G125" s="59">
        <v>3.6</v>
      </c>
      <c r="H125" s="38">
        <v>3.6</v>
      </c>
      <c r="I125" s="42"/>
      <c r="J125" s="42"/>
      <c r="K125" s="34"/>
    </row>
    <row r="126" spans="1:11" ht="15.6" x14ac:dyDescent="0.3">
      <c r="A126" s="44"/>
      <c r="B126" s="45" t="s">
        <v>247</v>
      </c>
      <c r="C126" s="79" t="s">
        <v>68</v>
      </c>
      <c r="D126" s="80">
        <v>2</v>
      </c>
      <c r="E126" s="80"/>
      <c r="F126" s="79"/>
      <c r="G126" s="48">
        <v>1.2</v>
      </c>
      <c r="H126" s="80">
        <v>1.2</v>
      </c>
      <c r="I126" s="42" t="s">
        <v>23</v>
      </c>
      <c r="J126" s="42" t="s">
        <v>173</v>
      </c>
      <c r="K126" s="47" t="s">
        <v>174</v>
      </c>
    </row>
    <row r="127" spans="1:11" ht="15.6" x14ac:dyDescent="0.3">
      <c r="A127" s="44"/>
      <c r="B127" s="83" t="s">
        <v>248</v>
      </c>
      <c r="C127" s="79" t="s">
        <v>68</v>
      </c>
      <c r="D127" s="80">
        <v>2</v>
      </c>
      <c r="E127" s="80"/>
      <c r="F127" s="79"/>
      <c r="G127" s="48">
        <v>1.2</v>
      </c>
      <c r="H127" s="80">
        <v>1.2</v>
      </c>
      <c r="I127" s="42" t="s">
        <v>23</v>
      </c>
      <c r="J127" s="42" t="s">
        <v>173</v>
      </c>
      <c r="K127" s="47" t="s">
        <v>174</v>
      </c>
    </row>
    <row r="128" spans="1:11" ht="15.6" x14ac:dyDescent="0.3">
      <c r="A128" s="44"/>
      <c r="B128" s="83" t="s">
        <v>250</v>
      </c>
      <c r="C128" s="79" t="s">
        <v>68</v>
      </c>
      <c r="D128" s="80">
        <v>2</v>
      </c>
      <c r="E128" s="80"/>
      <c r="F128" s="79"/>
      <c r="G128" s="48">
        <v>1.2</v>
      </c>
      <c r="H128" s="80">
        <v>1.2</v>
      </c>
      <c r="I128" s="42" t="s">
        <v>23</v>
      </c>
      <c r="J128" s="42" t="s">
        <v>173</v>
      </c>
      <c r="K128" s="47" t="s">
        <v>174</v>
      </c>
    </row>
    <row r="129" spans="1:11" ht="15.6" x14ac:dyDescent="0.3">
      <c r="A129" s="44"/>
      <c r="B129" s="83"/>
      <c r="C129" s="79"/>
      <c r="D129" s="80"/>
      <c r="E129" s="80"/>
      <c r="F129" s="79"/>
      <c r="G129" s="48"/>
      <c r="H129" s="80"/>
      <c r="I129" s="42"/>
      <c r="J129" s="42"/>
      <c r="K129" s="47"/>
    </row>
    <row r="130" spans="1:11" ht="15.6" x14ac:dyDescent="0.3">
      <c r="A130" s="92" t="s">
        <v>153</v>
      </c>
      <c r="B130" s="91" t="s">
        <v>152</v>
      </c>
      <c r="C130" s="77" t="s">
        <v>21</v>
      </c>
      <c r="D130" s="38">
        <v>2.4</v>
      </c>
      <c r="E130" s="38"/>
      <c r="F130" s="77"/>
      <c r="G130" s="59">
        <v>3.2</v>
      </c>
      <c r="H130" s="38">
        <v>3.2</v>
      </c>
      <c r="I130" s="42"/>
      <c r="J130" s="42"/>
      <c r="K130" s="34"/>
    </row>
    <row r="131" spans="1:11" ht="15.6" x14ac:dyDescent="0.3">
      <c r="A131" s="92"/>
      <c r="B131" s="91"/>
      <c r="C131" s="77"/>
      <c r="D131" s="38"/>
      <c r="E131" s="38"/>
      <c r="F131" s="77"/>
      <c r="G131" s="59"/>
      <c r="H131" s="38"/>
      <c r="I131" s="42"/>
      <c r="J131" s="42"/>
      <c r="K131" s="34"/>
    </row>
    <row r="132" spans="1:11" ht="15.6" x14ac:dyDescent="0.3">
      <c r="A132" s="92"/>
      <c r="B132" s="83" t="s">
        <v>224</v>
      </c>
      <c r="C132" s="79" t="s">
        <v>21</v>
      </c>
      <c r="D132" s="80">
        <v>0.6</v>
      </c>
      <c r="E132" s="80"/>
      <c r="F132" s="79"/>
      <c r="G132" s="48">
        <v>0.8</v>
      </c>
      <c r="H132" s="48">
        <v>0.8</v>
      </c>
      <c r="I132" s="42"/>
      <c r="J132" s="42" t="s">
        <v>173</v>
      </c>
      <c r="K132" s="47" t="s">
        <v>174</v>
      </c>
    </row>
    <row r="133" spans="1:11" ht="15.6" x14ac:dyDescent="0.3">
      <c r="A133" s="92"/>
      <c r="B133" s="83" t="s">
        <v>251</v>
      </c>
      <c r="C133" s="79" t="s">
        <v>21</v>
      </c>
      <c r="D133" s="80">
        <v>0.6</v>
      </c>
      <c r="E133" s="80"/>
      <c r="F133" s="79"/>
      <c r="G133" s="48">
        <v>0.8</v>
      </c>
      <c r="H133" s="48">
        <v>0.8</v>
      </c>
      <c r="I133" s="42"/>
      <c r="J133" s="42" t="s">
        <v>173</v>
      </c>
      <c r="K133" s="47" t="s">
        <v>174</v>
      </c>
    </row>
    <row r="134" spans="1:11" ht="15.6" x14ac:dyDescent="0.3">
      <c r="A134" s="92"/>
      <c r="B134" s="83" t="s">
        <v>240</v>
      </c>
      <c r="C134" s="79" t="s">
        <v>21</v>
      </c>
      <c r="D134" s="80">
        <v>0.6</v>
      </c>
      <c r="E134" s="80"/>
      <c r="F134" s="79"/>
      <c r="G134" s="48">
        <v>0.8</v>
      </c>
      <c r="H134" s="48">
        <v>0.8</v>
      </c>
      <c r="I134" s="42"/>
      <c r="J134" s="42" t="s">
        <v>173</v>
      </c>
      <c r="K134" s="47" t="s">
        <v>174</v>
      </c>
    </row>
    <row r="135" spans="1:11" ht="15.6" x14ac:dyDescent="0.3">
      <c r="A135" s="92"/>
      <c r="B135" s="83" t="s">
        <v>242</v>
      </c>
      <c r="C135" s="79" t="s">
        <v>21</v>
      </c>
      <c r="D135" s="80">
        <v>0.6</v>
      </c>
      <c r="E135" s="80"/>
      <c r="F135" s="79"/>
      <c r="G135" s="48">
        <v>0.8</v>
      </c>
      <c r="H135" s="48">
        <v>0.8</v>
      </c>
      <c r="I135" s="42"/>
      <c r="J135" s="42" t="s">
        <v>173</v>
      </c>
      <c r="K135" s="47" t="s">
        <v>174</v>
      </c>
    </row>
    <row r="136" spans="1:11" ht="15.6" x14ac:dyDescent="0.3">
      <c r="A136" s="92"/>
      <c r="B136" s="91"/>
      <c r="C136" s="79"/>
      <c r="D136" s="80"/>
      <c r="E136" s="80"/>
      <c r="F136" s="79"/>
      <c r="G136" s="48"/>
      <c r="H136" s="80"/>
      <c r="I136" s="42"/>
      <c r="J136" s="42"/>
      <c r="K136" s="34"/>
    </row>
    <row r="137" spans="1:11" ht="15.6" x14ac:dyDescent="0.3">
      <c r="A137" s="108" t="s">
        <v>154</v>
      </c>
      <c r="B137" s="91" t="s">
        <v>155</v>
      </c>
      <c r="C137" s="77" t="s">
        <v>35</v>
      </c>
      <c r="D137" s="58">
        <v>54</v>
      </c>
      <c r="E137" s="58"/>
      <c r="F137" s="58"/>
      <c r="G137" s="59">
        <f>G139+G140+G141+G142+G143+G144+G145+G146+G147+G148+G149+G150+G151+G152+G153+G154+G155+G156+G157+G158+G159+G160+G161+G162+G163+G164+G165</f>
        <v>4.0900000000000016</v>
      </c>
      <c r="H137" s="38">
        <f>H139+H140+H141+H142+H143+H144+H145+H146+H147+H148+H149+H150+H151+H152+H153+H154+H155+H156+H157+H158+H159+H160+H161+H162+H163+H164+H165</f>
        <v>4.0900000000000016</v>
      </c>
      <c r="I137" s="99"/>
      <c r="J137" s="99"/>
      <c r="K137" s="47"/>
    </row>
    <row r="138" spans="1:11" ht="15.6" x14ac:dyDescent="0.3">
      <c r="A138" s="108"/>
      <c r="B138" s="45"/>
      <c r="C138" s="79"/>
      <c r="D138" s="46"/>
      <c r="E138" s="46"/>
      <c r="F138" s="46"/>
      <c r="G138" s="48"/>
      <c r="H138" s="80"/>
      <c r="I138" s="99"/>
      <c r="J138" s="99"/>
      <c r="K138" s="47"/>
    </row>
    <row r="139" spans="1:11" ht="15.6" x14ac:dyDescent="0.3">
      <c r="A139" s="108"/>
      <c r="B139" s="83" t="s">
        <v>254</v>
      </c>
      <c r="C139" s="68" t="s">
        <v>68</v>
      </c>
      <c r="D139" s="46">
        <v>2</v>
      </c>
      <c r="E139" s="46"/>
      <c r="F139" s="46"/>
      <c r="G139" s="48">
        <v>0.18</v>
      </c>
      <c r="H139" s="48">
        <v>0.18</v>
      </c>
      <c r="I139" s="99"/>
      <c r="J139" s="42" t="s">
        <v>273</v>
      </c>
      <c r="K139" s="47" t="s">
        <v>174</v>
      </c>
    </row>
    <row r="140" spans="1:11" ht="15.6" x14ac:dyDescent="0.3">
      <c r="A140" s="108"/>
      <c r="B140" s="83" t="s">
        <v>225</v>
      </c>
      <c r="C140" s="68" t="s">
        <v>68</v>
      </c>
      <c r="D140" s="46">
        <v>2</v>
      </c>
      <c r="E140" s="46"/>
      <c r="F140" s="46"/>
      <c r="G140" s="48">
        <v>0.18</v>
      </c>
      <c r="H140" s="48">
        <v>0.18</v>
      </c>
      <c r="I140" s="99"/>
      <c r="J140" s="42" t="s">
        <v>274</v>
      </c>
      <c r="K140" s="47" t="s">
        <v>174</v>
      </c>
    </row>
    <row r="141" spans="1:11" ht="15.6" x14ac:dyDescent="0.3">
      <c r="A141" s="108"/>
      <c r="B141" s="83" t="s">
        <v>210</v>
      </c>
      <c r="C141" s="68" t="s">
        <v>68</v>
      </c>
      <c r="D141" s="46">
        <v>2</v>
      </c>
      <c r="E141" s="46"/>
      <c r="F141" s="46"/>
      <c r="G141" s="48">
        <v>0.18</v>
      </c>
      <c r="H141" s="48">
        <v>0.18</v>
      </c>
      <c r="I141" s="99"/>
      <c r="J141" s="42" t="s">
        <v>274</v>
      </c>
      <c r="K141" s="47" t="s">
        <v>174</v>
      </c>
    </row>
    <row r="142" spans="1:11" ht="15.6" x14ac:dyDescent="0.3">
      <c r="A142" s="108"/>
      <c r="B142" s="83" t="s">
        <v>209</v>
      </c>
      <c r="C142" s="68" t="s">
        <v>68</v>
      </c>
      <c r="D142" s="46">
        <v>2</v>
      </c>
      <c r="E142" s="46"/>
      <c r="F142" s="46"/>
      <c r="G142" s="48">
        <v>0.01</v>
      </c>
      <c r="H142" s="48">
        <v>0.01</v>
      </c>
      <c r="I142" s="99"/>
      <c r="J142" s="42" t="s">
        <v>274</v>
      </c>
      <c r="K142" s="47" t="s">
        <v>174</v>
      </c>
    </row>
    <row r="143" spans="1:11" ht="15.6" x14ac:dyDescent="0.3">
      <c r="A143" s="108"/>
      <c r="B143" s="83" t="s">
        <v>175</v>
      </c>
      <c r="C143" s="68" t="s">
        <v>68</v>
      </c>
      <c r="D143" s="46">
        <v>2</v>
      </c>
      <c r="E143" s="46"/>
      <c r="F143" s="46"/>
      <c r="G143" s="48">
        <v>0.01</v>
      </c>
      <c r="H143" s="48">
        <v>0.01</v>
      </c>
      <c r="I143" s="99"/>
      <c r="J143" s="42" t="s">
        <v>274</v>
      </c>
      <c r="K143" s="47" t="s">
        <v>174</v>
      </c>
    </row>
    <row r="144" spans="1:11" ht="15.6" x14ac:dyDescent="0.3">
      <c r="A144" s="108"/>
      <c r="B144" s="83" t="s">
        <v>226</v>
      </c>
      <c r="C144" s="68" t="s">
        <v>68</v>
      </c>
      <c r="D144" s="46">
        <v>2</v>
      </c>
      <c r="E144" s="46"/>
      <c r="F144" s="46"/>
      <c r="G144" s="48">
        <v>0.18</v>
      </c>
      <c r="H144" s="48">
        <v>0.18</v>
      </c>
      <c r="I144" s="99"/>
      <c r="J144" s="42" t="s">
        <v>275</v>
      </c>
      <c r="K144" s="47" t="s">
        <v>174</v>
      </c>
    </row>
    <row r="145" spans="1:11" ht="15.6" x14ac:dyDescent="0.3">
      <c r="A145" s="108"/>
      <c r="B145" s="83" t="s">
        <v>211</v>
      </c>
      <c r="C145" s="68" t="s">
        <v>68</v>
      </c>
      <c r="D145" s="46">
        <v>2</v>
      </c>
      <c r="E145" s="46"/>
      <c r="F145" s="46"/>
      <c r="G145" s="48">
        <v>0.18</v>
      </c>
      <c r="H145" s="48">
        <v>0.18</v>
      </c>
      <c r="I145" s="99"/>
      <c r="J145" s="42" t="s">
        <v>275</v>
      </c>
      <c r="K145" s="47" t="s">
        <v>174</v>
      </c>
    </row>
    <row r="146" spans="1:11" ht="15.6" x14ac:dyDescent="0.3">
      <c r="A146" s="108"/>
      <c r="B146" s="83" t="s">
        <v>224</v>
      </c>
      <c r="C146" s="68" t="s">
        <v>68</v>
      </c>
      <c r="D146" s="46">
        <v>2</v>
      </c>
      <c r="E146" s="46"/>
      <c r="F146" s="46"/>
      <c r="G146" s="48">
        <v>0.18</v>
      </c>
      <c r="H146" s="48">
        <v>0.18</v>
      </c>
      <c r="I146" s="99"/>
      <c r="J146" s="42" t="s">
        <v>275</v>
      </c>
      <c r="K146" s="47" t="s">
        <v>174</v>
      </c>
    </row>
    <row r="147" spans="1:11" ht="15.6" x14ac:dyDescent="0.3">
      <c r="A147" s="108"/>
      <c r="B147" s="83" t="s">
        <v>227</v>
      </c>
      <c r="C147" s="68" t="s">
        <v>68</v>
      </c>
      <c r="D147" s="46">
        <v>2</v>
      </c>
      <c r="E147" s="46"/>
      <c r="F147" s="46"/>
      <c r="G147" s="48">
        <v>0.01</v>
      </c>
      <c r="H147" s="48">
        <v>0.01</v>
      </c>
      <c r="I147" s="99"/>
      <c r="J147" s="42" t="s">
        <v>275</v>
      </c>
      <c r="K147" s="47" t="s">
        <v>174</v>
      </c>
    </row>
    <row r="148" spans="1:11" ht="15.6" x14ac:dyDescent="0.3">
      <c r="A148" s="108"/>
      <c r="B148" s="83" t="s">
        <v>228</v>
      </c>
      <c r="C148" s="68" t="s">
        <v>68</v>
      </c>
      <c r="D148" s="46">
        <v>2</v>
      </c>
      <c r="E148" s="46"/>
      <c r="F148" s="46"/>
      <c r="G148" s="48">
        <v>0.18</v>
      </c>
      <c r="H148" s="48">
        <v>0.18</v>
      </c>
      <c r="I148" s="99"/>
      <c r="J148" s="42" t="s">
        <v>275</v>
      </c>
      <c r="K148" s="47" t="s">
        <v>174</v>
      </c>
    </row>
    <row r="149" spans="1:11" ht="15.6" x14ac:dyDescent="0.3">
      <c r="A149" s="108"/>
      <c r="B149" s="83" t="s">
        <v>219</v>
      </c>
      <c r="C149" s="68" t="s">
        <v>68</v>
      </c>
      <c r="D149" s="46">
        <v>2</v>
      </c>
      <c r="E149" s="46"/>
      <c r="F149" s="46"/>
      <c r="G149" s="48">
        <v>0.01</v>
      </c>
      <c r="H149" s="48">
        <v>0.01</v>
      </c>
      <c r="I149" s="99"/>
      <c r="J149" s="42" t="s">
        <v>275</v>
      </c>
      <c r="K149" s="47" t="s">
        <v>174</v>
      </c>
    </row>
    <row r="150" spans="1:11" ht="15.6" x14ac:dyDescent="0.3">
      <c r="A150" s="108"/>
      <c r="B150" s="83" t="s">
        <v>220</v>
      </c>
      <c r="C150" s="68" t="s">
        <v>68</v>
      </c>
      <c r="D150" s="46">
        <v>2</v>
      </c>
      <c r="E150" s="46"/>
      <c r="F150" s="46"/>
      <c r="G150" s="48">
        <v>0.18</v>
      </c>
      <c r="H150" s="48">
        <v>0.18</v>
      </c>
      <c r="I150" s="99"/>
      <c r="J150" s="42" t="s">
        <v>276</v>
      </c>
      <c r="K150" s="47" t="s">
        <v>174</v>
      </c>
    </row>
    <row r="151" spans="1:11" ht="15.6" x14ac:dyDescent="0.3">
      <c r="A151" s="108"/>
      <c r="B151" s="83" t="s">
        <v>229</v>
      </c>
      <c r="C151" s="68" t="s">
        <v>68</v>
      </c>
      <c r="D151" s="46">
        <v>2</v>
      </c>
      <c r="E151" s="46"/>
      <c r="F151" s="46"/>
      <c r="G151" s="48">
        <v>0.18</v>
      </c>
      <c r="H151" s="48">
        <v>0.18</v>
      </c>
      <c r="I151" s="99"/>
      <c r="J151" s="42" t="s">
        <v>276</v>
      </c>
      <c r="K151" s="47" t="s">
        <v>174</v>
      </c>
    </row>
    <row r="152" spans="1:11" ht="15.6" x14ac:dyDescent="0.3">
      <c r="A152" s="108"/>
      <c r="B152" s="83" t="s">
        <v>230</v>
      </c>
      <c r="C152" s="68" t="s">
        <v>68</v>
      </c>
      <c r="D152" s="46">
        <v>2</v>
      </c>
      <c r="E152" s="46"/>
      <c r="F152" s="46"/>
      <c r="G152" s="48">
        <v>0.18</v>
      </c>
      <c r="H152" s="48">
        <v>0.18</v>
      </c>
      <c r="I152" s="99"/>
      <c r="J152" s="42" t="s">
        <v>276</v>
      </c>
      <c r="K152" s="47" t="s">
        <v>174</v>
      </c>
    </row>
    <row r="153" spans="1:11" ht="15.6" x14ac:dyDescent="0.3">
      <c r="A153" s="108"/>
      <c r="B153" s="83" t="s">
        <v>231</v>
      </c>
      <c r="C153" s="68" t="s">
        <v>68</v>
      </c>
      <c r="D153" s="46">
        <v>2</v>
      </c>
      <c r="E153" s="46"/>
      <c r="F153" s="46"/>
      <c r="G153" s="48">
        <v>0.09</v>
      </c>
      <c r="H153" s="48">
        <v>0.09</v>
      </c>
      <c r="I153" s="99"/>
      <c r="J153" s="42" t="s">
        <v>276</v>
      </c>
      <c r="K153" s="47" t="s">
        <v>174</v>
      </c>
    </row>
    <row r="154" spans="1:11" ht="15.6" x14ac:dyDescent="0.3">
      <c r="A154" s="110"/>
      <c r="B154" s="83" t="s">
        <v>232</v>
      </c>
      <c r="C154" s="68" t="s">
        <v>68</v>
      </c>
      <c r="D154" s="112">
        <v>2</v>
      </c>
      <c r="E154" s="112"/>
      <c r="F154" s="112"/>
      <c r="G154" s="156">
        <v>0.18</v>
      </c>
      <c r="H154" s="156">
        <v>0.18</v>
      </c>
      <c r="I154" s="99"/>
      <c r="J154" s="42" t="s">
        <v>277</v>
      </c>
      <c r="K154" s="47" t="s">
        <v>174</v>
      </c>
    </row>
    <row r="155" spans="1:11" ht="15.6" x14ac:dyDescent="0.3">
      <c r="A155" s="110"/>
      <c r="B155" s="83" t="s">
        <v>233</v>
      </c>
      <c r="C155" s="68" t="s">
        <v>68</v>
      </c>
      <c r="D155" s="112">
        <v>2</v>
      </c>
      <c r="E155" s="112"/>
      <c r="F155" s="112"/>
      <c r="G155" s="156">
        <v>0.18</v>
      </c>
      <c r="H155" s="156">
        <v>0.18</v>
      </c>
      <c r="I155" s="99"/>
      <c r="J155" s="42" t="s">
        <v>277</v>
      </c>
      <c r="K155" s="47" t="s">
        <v>174</v>
      </c>
    </row>
    <row r="156" spans="1:11" ht="15.6" x14ac:dyDescent="0.3">
      <c r="A156" s="110"/>
      <c r="B156" s="83" t="s">
        <v>234</v>
      </c>
      <c r="C156" s="68" t="s">
        <v>68</v>
      </c>
      <c r="D156" s="112">
        <v>2</v>
      </c>
      <c r="E156" s="112"/>
      <c r="F156" s="112"/>
      <c r="G156" s="156">
        <v>0.18</v>
      </c>
      <c r="H156" s="156">
        <v>0.18</v>
      </c>
      <c r="I156" s="99"/>
      <c r="J156" s="42" t="s">
        <v>277</v>
      </c>
      <c r="K156" s="47" t="s">
        <v>174</v>
      </c>
    </row>
    <row r="157" spans="1:11" ht="15.6" x14ac:dyDescent="0.3">
      <c r="A157" s="110"/>
      <c r="B157" s="83" t="s">
        <v>235</v>
      </c>
      <c r="C157" s="68" t="s">
        <v>68</v>
      </c>
      <c r="D157" s="112">
        <v>2</v>
      </c>
      <c r="E157" s="112"/>
      <c r="F157" s="112"/>
      <c r="G157" s="156">
        <v>0.18</v>
      </c>
      <c r="H157" s="156">
        <v>0.18</v>
      </c>
      <c r="I157" s="99"/>
      <c r="J157" s="42" t="s">
        <v>277</v>
      </c>
      <c r="K157" s="47" t="s">
        <v>174</v>
      </c>
    </row>
    <row r="158" spans="1:11" ht="15.6" x14ac:dyDescent="0.3">
      <c r="A158" s="110"/>
      <c r="B158" s="83" t="s">
        <v>236</v>
      </c>
      <c r="C158" s="68" t="s">
        <v>68</v>
      </c>
      <c r="D158" s="112">
        <v>2</v>
      </c>
      <c r="E158" s="112"/>
      <c r="F158" s="112"/>
      <c r="G158" s="156">
        <v>0.18</v>
      </c>
      <c r="H158" s="156">
        <v>0.18</v>
      </c>
      <c r="I158" s="99"/>
      <c r="J158" s="42" t="s">
        <v>277</v>
      </c>
      <c r="K158" s="47" t="s">
        <v>174</v>
      </c>
    </row>
    <row r="159" spans="1:11" ht="15.6" x14ac:dyDescent="0.3">
      <c r="A159" s="110"/>
      <c r="B159" s="83" t="s">
        <v>237</v>
      </c>
      <c r="C159" s="68" t="s">
        <v>68</v>
      </c>
      <c r="D159" s="112">
        <v>2</v>
      </c>
      <c r="E159" s="112"/>
      <c r="F159" s="112"/>
      <c r="G159" s="156">
        <v>0.18</v>
      </c>
      <c r="H159" s="156">
        <v>0.18</v>
      </c>
      <c r="I159" s="99"/>
      <c r="J159" s="42" t="s">
        <v>278</v>
      </c>
      <c r="K159" s="47" t="s">
        <v>174</v>
      </c>
    </row>
    <row r="160" spans="1:11" ht="15.6" x14ac:dyDescent="0.3">
      <c r="A160" s="110"/>
      <c r="B160" s="83" t="s">
        <v>238</v>
      </c>
      <c r="C160" s="68" t="s">
        <v>68</v>
      </c>
      <c r="D160" s="112">
        <v>2</v>
      </c>
      <c r="E160" s="112"/>
      <c r="F160" s="112"/>
      <c r="G160" s="156">
        <v>0.18</v>
      </c>
      <c r="H160" s="156">
        <v>0.18</v>
      </c>
      <c r="I160" s="99"/>
      <c r="J160" s="42" t="s">
        <v>278</v>
      </c>
      <c r="K160" s="47" t="s">
        <v>174</v>
      </c>
    </row>
    <row r="161" spans="1:11" ht="15.6" x14ac:dyDescent="0.3">
      <c r="A161" s="110"/>
      <c r="B161" s="83" t="s">
        <v>239</v>
      </c>
      <c r="C161" s="68" t="s">
        <v>68</v>
      </c>
      <c r="D161" s="112">
        <v>2</v>
      </c>
      <c r="E161" s="112"/>
      <c r="F161" s="112"/>
      <c r="G161" s="156">
        <v>0.18</v>
      </c>
      <c r="H161" s="156">
        <v>0.18</v>
      </c>
      <c r="I161" s="99"/>
      <c r="J161" s="42" t="s">
        <v>278</v>
      </c>
      <c r="K161" s="47" t="s">
        <v>174</v>
      </c>
    </row>
    <row r="162" spans="1:11" ht="15.6" x14ac:dyDescent="0.3">
      <c r="A162" s="110"/>
      <c r="B162" s="83" t="s">
        <v>240</v>
      </c>
      <c r="C162" s="68" t="s">
        <v>68</v>
      </c>
      <c r="D162" s="112">
        <v>2</v>
      </c>
      <c r="E162" s="112"/>
      <c r="F162" s="112"/>
      <c r="G162" s="156">
        <v>0.18</v>
      </c>
      <c r="H162" s="156">
        <v>0.18</v>
      </c>
      <c r="I162" s="99"/>
      <c r="J162" s="42" t="s">
        <v>278</v>
      </c>
      <c r="K162" s="47" t="s">
        <v>174</v>
      </c>
    </row>
    <row r="163" spans="1:11" ht="15.6" x14ac:dyDescent="0.3">
      <c r="A163" s="110"/>
      <c r="B163" s="83" t="s">
        <v>241</v>
      </c>
      <c r="C163" s="68" t="s">
        <v>68</v>
      </c>
      <c r="D163" s="112">
        <v>2</v>
      </c>
      <c r="E163" s="112"/>
      <c r="F163" s="112"/>
      <c r="G163" s="156">
        <v>0.18</v>
      </c>
      <c r="H163" s="156">
        <v>0.18</v>
      </c>
      <c r="I163" s="99"/>
      <c r="J163" s="42" t="s">
        <v>279</v>
      </c>
      <c r="K163" s="47" t="s">
        <v>174</v>
      </c>
    </row>
    <row r="164" spans="1:11" ht="15.6" x14ac:dyDescent="0.3">
      <c r="A164" s="110"/>
      <c r="B164" s="83" t="s">
        <v>242</v>
      </c>
      <c r="C164" s="68" t="s">
        <v>68</v>
      </c>
      <c r="D164" s="112">
        <v>2</v>
      </c>
      <c r="E164" s="112"/>
      <c r="F164" s="112"/>
      <c r="G164" s="156">
        <v>0.18</v>
      </c>
      <c r="H164" s="156">
        <v>0.18</v>
      </c>
      <c r="I164" s="99"/>
      <c r="J164" s="42" t="s">
        <v>279</v>
      </c>
      <c r="K164" s="47" t="s">
        <v>174</v>
      </c>
    </row>
    <row r="165" spans="1:11" ht="15.6" x14ac:dyDescent="0.3">
      <c r="A165" s="110"/>
      <c r="B165" s="83" t="s">
        <v>221</v>
      </c>
      <c r="C165" s="68" t="s">
        <v>68</v>
      </c>
      <c r="D165" s="112">
        <v>2</v>
      </c>
      <c r="E165" s="112"/>
      <c r="F165" s="112"/>
      <c r="G165" s="156">
        <v>0.18</v>
      </c>
      <c r="H165" s="156">
        <v>0.18</v>
      </c>
      <c r="I165" s="99"/>
      <c r="J165" s="42" t="s">
        <v>279</v>
      </c>
      <c r="K165" s="47" t="s">
        <v>174</v>
      </c>
    </row>
    <row r="166" spans="1:11" ht="16.2" x14ac:dyDescent="0.35">
      <c r="A166" s="110"/>
      <c r="B166" s="51"/>
      <c r="C166" s="57"/>
      <c r="D166" s="111"/>
      <c r="E166" s="112"/>
      <c r="F166" s="112"/>
      <c r="G166" s="113"/>
      <c r="H166" s="156"/>
      <c r="I166" s="99"/>
      <c r="J166" s="42"/>
      <c r="K166" s="115"/>
    </row>
    <row r="167" spans="1:11" ht="15.6" x14ac:dyDescent="0.3">
      <c r="A167" s="55" t="s">
        <v>156</v>
      </c>
      <c r="B167" s="56" t="s">
        <v>157</v>
      </c>
      <c r="C167" s="57" t="s">
        <v>85</v>
      </c>
      <c r="D167" s="58">
        <v>48</v>
      </c>
      <c r="E167" s="58"/>
      <c r="F167" s="58"/>
      <c r="G167" s="59">
        <v>9.6</v>
      </c>
      <c r="H167" s="59">
        <v>9.6</v>
      </c>
      <c r="I167" s="99"/>
      <c r="J167" s="99"/>
      <c r="K167" s="79"/>
    </row>
    <row r="168" spans="1:11" ht="15.6" x14ac:dyDescent="0.3">
      <c r="A168" s="44"/>
      <c r="B168" s="45" t="s">
        <v>252</v>
      </c>
      <c r="C168" s="68"/>
      <c r="D168" s="46">
        <v>48</v>
      </c>
      <c r="E168" s="46"/>
      <c r="F168" s="46"/>
      <c r="G168" s="48">
        <v>9.6</v>
      </c>
      <c r="H168" s="48">
        <v>9.6</v>
      </c>
      <c r="I168" s="99" t="s">
        <v>89</v>
      </c>
      <c r="J168" s="42" t="s">
        <v>205</v>
      </c>
      <c r="K168" s="47" t="s">
        <v>206</v>
      </c>
    </row>
    <row r="169" spans="1:11" ht="15.6" x14ac:dyDescent="0.3">
      <c r="A169" s="55" t="s">
        <v>158</v>
      </c>
      <c r="B169" s="56" t="s">
        <v>159</v>
      </c>
      <c r="C169" s="57" t="s">
        <v>85</v>
      </c>
      <c r="D169" s="58">
        <v>6</v>
      </c>
      <c r="E169" s="58"/>
      <c r="F169" s="58"/>
      <c r="G169" s="59">
        <v>3</v>
      </c>
      <c r="H169" s="38">
        <v>3</v>
      </c>
      <c r="I169" s="99" t="s">
        <v>93</v>
      </c>
      <c r="J169" s="42"/>
      <c r="K169" s="79"/>
    </row>
    <row r="170" spans="1:11" ht="15.6" x14ac:dyDescent="0.3">
      <c r="A170" s="44"/>
      <c r="B170" s="45" t="s">
        <v>253</v>
      </c>
      <c r="C170" s="68"/>
      <c r="D170" s="80">
        <v>6</v>
      </c>
      <c r="E170" s="80"/>
      <c r="F170" s="80"/>
      <c r="G170" s="48">
        <v>3</v>
      </c>
      <c r="H170" s="80">
        <v>3</v>
      </c>
      <c r="I170" s="42" t="s">
        <v>93</v>
      </c>
      <c r="J170" s="42" t="s">
        <v>205</v>
      </c>
      <c r="K170" s="47" t="s">
        <v>206</v>
      </c>
    </row>
    <row r="171" spans="1:11" ht="15.6" x14ac:dyDescent="0.3">
      <c r="A171" s="55" t="s">
        <v>160</v>
      </c>
      <c r="B171" s="56" t="s">
        <v>161</v>
      </c>
      <c r="C171" s="57" t="s">
        <v>97</v>
      </c>
      <c r="D171" s="58">
        <v>0</v>
      </c>
      <c r="E171" s="58"/>
      <c r="F171" s="58"/>
      <c r="G171" s="59">
        <v>0</v>
      </c>
      <c r="H171" s="38">
        <v>0</v>
      </c>
      <c r="I171" s="99"/>
      <c r="J171" s="99"/>
      <c r="K171" s="47"/>
    </row>
    <row r="172" spans="1:11" ht="15.6" x14ac:dyDescent="0.3">
      <c r="A172" s="44"/>
      <c r="B172" s="45"/>
      <c r="C172" s="68"/>
      <c r="D172" s="46"/>
      <c r="E172" s="46"/>
      <c r="F172" s="46"/>
      <c r="G172" s="48"/>
      <c r="H172" s="80"/>
      <c r="I172" s="99"/>
      <c r="J172" s="99"/>
      <c r="K172" s="47"/>
    </row>
    <row r="173" spans="1:11" ht="31.2" x14ac:dyDescent="0.3">
      <c r="A173" s="148">
        <v>24</v>
      </c>
      <c r="B173" s="149" t="s">
        <v>162</v>
      </c>
      <c r="C173" s="148" t="s">
        <v>21</v>
      </c>
      <c r="D173" s="80"/>
      <c r="E173" s="80"/>
      <c r="F173" s="80"/>
      <c r="G173" s="48"/>
      <c r="H173" s="80"/>
      <c r="I173" s="99"/>
      <c r="J173" s="42"/>
      <c r="K173" s="47"/>
    </row>
    <row r="174" spans="1:11" ht="15.6" x14ac:dyDescent="0.3">
      <c r="A174" s="71"/>
      <c r="B174" s="106"/>
      <c r="C174" s="70"/>
      <c r="D174" s="69"/>
      <c r="E174" s="69"/>
      <c r="F174" s="69"/>
      <c r="G174" s="107"/>
      <c r="H174" s="80"/>
      <c r="I174" s="99"/>
      <c r="J174" s="99"/>
      <c r="K174" s="79"/>
    </row>
    <row r="175" spans="1:11" ht="15.6" x14ac:dyDescent="0.3">
      <c r="A175" s="55" t="s">
        <v>164</v>
      </c>
      <c r="B175" s="56" t="s">
        <v>163</v>
      </c>
      <c r="C175" s="57" t="s">
        <v>21</v>
      </c>
      <c r="D175" s="58">
        <v>0</v>
      </c>
      <c r="E175" s="58"/>
      <c r="F175" s="58"/>
      <c r="G175" s="59">
        <v>0</v>
      </c>
      <c r="H175" s="38">
        <v>0</v>
      </c>
      <c r="I175" s="99"/>
      <c r="J175" s="99"/>
      <c r="K175" s="79"/>
    </row>
    <row r="176" spans="1:11" ht="15.6" x14ac:dyDescent="0.3">
      <c r="A176" s="44"/>
      <c r="B176" s="45"/>
      <c r="C176" s="34"/>
      <c r="D176" s="46"/>
      <c r="E176" s="46"/>
      <c r="F176" s="46"/>
      <c r="G176" s="81"/>
      <c r="H176" s="80"/>
      <c r="I176" s="42" t="s">
        <v>23</v>
      </c>
      <c r="J176" s="42"/>
      <c r="K176" s="47"/>
    </row>
    <row r="177" spans="1:11" ht="15.6" x14ac:dyDescent="0.3">
      <c r="A177" s="79"/>
      <c r="B177" s="83" t="s">
        <v>165</v>
      </c>
      <c r="C177" s="77" t="s">
        <v>166</v>
      </c>
      <c r="D177" s="38">
        <v>36</v>
      </c>
      <c r="E177" s="80"/>
      <c r="F177" s="80"/>
      <c r="G177" s="48"/>
      <c r="H177" s="80"/>
      <c r="I177" s="99"/>
      <c r="J177" s="99"/>
      <c r="K177" s="47"/>
    </row>
    <row r="178" spans="1:11" ht="15.6" x14ac:dyDescent="0.3">
      <c r="A178" s="79"/>
      <c r="B178" s="117" t="s">
        <v>167</v>
      </c>
      <c r="C178" s="77" t="s">
        <v>168</v>
      </c>
      <c r="D178" s="46"/>
      <c r="E178" s="46"/>
      <c r="F178" s="46"/>
      <c r="G178" s="59">
        <f>G14+G25+G27+G31+G36+G40+G42+G48+G53+G58+G61+G100+G106+G104+G115+G120+G122+G125+G130+G137+G167+G169+G171+G175</f>
        <v>744.06000000000006</v>
      </c>
      <c r="H178" s="38">
        <f>H14+H25+H27+H31+H36+H40+H42+H48+H53+H58+H61+H100+H104+H106+H115+H120+H122+H125+H130+H137+H167+H169+H171</f>
        <v>744.06000000000006</v>
      </c>
      <c r="I178" s="99"/>
      <c r="J178" s="99"/>
      <c r="K178" s="47"/>
    </row>
    <row r="181" spans="1:11" x14ac:dyDescent="0.3">
      <c r="B181" s="150" t="s">
        <v>204</v>
      </c>
    </row>
    <row r="197" ht="14.25" customHeight="1" x14ac:dyDescent="0.3"/>
  </sheetData>
  <mergeCells count="14">
    <mergeCell ref="C6:F6"/>
    <mergeCell ref="A7:K7"/>
    <mergeCell ref="A8:K8"/>
    <mergeCell ref="C10:E10"/>
    <mergeCell ref="A11:A12"/>
    <mergeCell ref="B11:B12"/>
    <mergeCell ref="C11:C12"/>
    <mergeCell ref="D11:D12"/>
    <mergeCell ref="E11:G11"/>
    <mergeCell ref="H11:H12"/>
    <mergeCell ref="I11:I12"/>
    <mergeCell ref="K11:K12"/>
    <mergeCell ref="B9:K9"/>
    <mergeCell ref="J11:J12"/>
  </mergeCells>
  <phoneticPr fontId="0" type="noConversion"/>
  <pageMargins left="0.7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Выпол-е 2012 г.Назар.д.12</vt:lpstr>
      <vt:lpstr>мероприятия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2013-06-17T10:15:49Z</cp:lastPrinted>
  <dcterms:created xsi:type="dcterms:W3CDTF">2006-09-28T05:33:49Z</dcterms:created>
  <dcterms:modified xsi:type="dcterms:W3CDTF">2015-11-14T18:45:50Z</dcterms:modified>
</cp:coreProperties>
</file>