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с изменениями" sheetId="4" r:id="rId1"/>
  </sheets>
  <calcPr calcId="125725"/>
</workbook>
</file>

<file path=xl/calcChain.xml><?xml version="1.0" encoding="utf-8"?>
<calcChain xmlns="http://schemas.openxmlformats.org/spreadsheetml/2006/main">
  <c r="G76" i="4"/>
  <c r="H76" s="1"/>
  <c r="D76"/>
  <c r="G18"/>
  <c r="H18" s="1"/>
  <c r="D18"/>
  <c r="H124"/>
  <c r="G123"/>
  <c r="H123" s="1"/>
  <c r="G122"/>
  <c r="H122" s="1"/>
  <c r="G121"/>
  <c r="H121" s="1"/>
  <c r="G120"/>
  <c r="H120" s="1"/>
  <c r="G119"/>
  <c r="H119" s="1"/>
  <c r="H118"/>
  <c r="G118"/>
  <c r="G117"/>
  <c r="H117" s="1"/>
  <c r="H116"/>
  <c r="G116"/>
  <c r="G115"/>
  <c r="H115" s="1"/>
  <c r="G114"/>
  <c r="H114" s="1"/>
  <c r="G113"/>
  <c r="H113" s="1"/>
  <c r="H112"/>
  <c r="G112"/>
  <c r="G111"/>
  <c r="H111" s="1"/>
  <c r="H110"/>
  <c r="G110"/>
  <c r="G109"/>
  <c r="H109" s="1"/>
  <c r="G108"/>
  <c r="H108" s="1"/>
  <c r="G107"/>
  <c r="H107" s="1"/>
  <c r="G106"/>
  <c r="H106" s="1"/>
  <c r="G105"/>
  <c r="H105" s="1"/>
  <c r="G104"/>
  <c r="H104" s="1"/>
  <c r="G103"/>
  <c r="H103" s="1"/>
  <c r="G102"/>
  <c r="H102" s="1"/>
  <c r="G101"/>
  <c r="H101" s="1"/>
  <c r="H100"/>
  <c r="G100"/>
  <c r="G99"/>
  <c r="H99" s="1"/>
  <c r="G98"/>
  <c r="H98" s="1"/>
  <c r="G97"/>
  <c r="H97" s="1"/>
  <c r="G96"/>
  <c r="H96" s="1"/>
  <c r="G95"/>
  <c r="H95" s="1"/>
  <c r="H94"/>
  <c r="G94"/>
  <c r="G93"/>
  <c r="H93" s="1"/>
  <c r="H92"/>
  <c r="G92"/>
  <c r="G91"/>
  <c r="H91" s="1"/>
  <c r="G90"/>
  <c r="H90" s="1"/>
  <c r="G89"/>
  <c r="H89" s="1"/>
  <c r="H88"/>
  <c r="G88"/>
  <c r="G87"/>
  <c r="H87" s="1"/>
  <c r="H86"/>
  <c r="G86"/>
  <c r="H85"/>
  <c r="D84"/>
  <c r="H81"/>
  <c r="H80"/>
  <c r="H79"/>
  <c r="H78"/>
  <c r="H77"/>
  <c r="H73"/>
  <c r="H72"/>
  <c r="H71"/>
  <c r="G26"/>
  <c r="H26" s="1"/>
  <c r="H24"/>
  <c r="H23"/>
  <c r="H22"/>
  <c r="H20"/>
  <c r="H19"/>
  <c r="H16"/>
  <c r="H15"/>
  <c r="H14"/>
  <c r="G84" l="1"/>
  <c r="H84" s="1"/>
  <c r="H131" s="1"/>
  <c r="D131" s="1"/>
  <c r="G131" l="1"/>
</calcChain>
</file>

<file path=xl/sharedStrings.xml><?xml version="1.0" encoding="utf-8"?>
<sst xmlns="http://schemas.openxmlformats.org/spreadsheetml/2006/main" count="385" uniqueCount="146">
  <si>
    <t>14.</t>
  </si>
  <si>
    <t>18.</t>
  </si>
  <si>
    <t>УТВЕРЖДАЮ:</t>
  </si>
  <si>
    <t>МЕРОПРИЯТИЯ</t>
  </si>
  <si>
    <t>№          п/п</t>
  </si>
  <si>
    <t>Наименование работ</t>
  </si>
  <si>
    <t>Ед. изм.</t>
  </si>
  <si>
    <t>Финансовые средства, тыс. руб.</t>
  </si>
  <si>
    <t>Всего</t>
  </si>
  <si>
    <t>Сроки исполнения</t>
  </si>
  <si>
    <t>Бюджет автономного округа</t>
  </si>
  <si>
    <t>Местный бюджет</t>
  </si>
  <si>
    <t>Средства предприятия</t>
  </si>
  <si>
    <t>1</t>
  </si>
  <si>
    <t>7</t>
  </si>
  <si>
    <t>м2</t>
  </si>
  <si>
    <t>шт.</t>
  </si>
  <si>
    <t>мп.</t>
  </si>
  <si>
    <t>шт</t>
  </si>
  <si>
    <t>м/п</t>
  </si>
  <si>
    <t>15.09.2012г</t>
  </si>
  <si>
    <t>м3</t>
  </si>
  <si>
    <t>8</t>
  </si>
  <si>
    <t>Количество</t>
  </si>
  <si>
    <t>Срок исполнения</t>
  </si>
  <si>
    <t>Ответственный исполнитель</t>
  </si>
  <si>
    <t>2</t>
  </si>
  <si>
    <t>3</t>
  </si>
  <si>
    <t>4</t>
  </si>
  <si>
    <t>9</t>
  </si>
  <si>
    <t>11</t>
  </si>
  <si>
    <t>13</t>
  </si>
  <si>
    <t>15</t>
  </si>
  <si>
    <t>16</t>
  </si>
  <si>
    <t>17</t>
  </si>
  <si>
    <t>19.</t>
  </si>
  <si>
    <t>20.</t>
  </si>
  <si>
    <t>21</t>
  </si>
  <si>
    <t>22</t>
  </si>
  <si>
    <t>Ремонт (вывод) фановых стояков (стояков)</t>
  </si>
  <si>
    <t>23</t>
  </si>
  <si>
    <t>Отсыпка технического подполья песком (по адресно)</t>
  </si>
  <si>
    <t>25</t>
  </si>
  <si>
    <t>Всего жилых строений</t>
  </si>
  <si>
    <t>ед</t>
  </si>
  <si>
    <t>тыс. руб</t>
  </si>
  <si>
    <t xml:space="preserve">Председатель НПО </t>
  </si>
  <si>
    <t>ул. Дружбы Народов 5</t>
  </si>
  <si>
    <t>под.</t>
  </si>
  <si>
    <t xml:space="preserve">по подготовке объектов жилищно - коммунального  хозяйства </t>
  </si>
  <si>
    <t>2 мкр. жилой дом №64</t>
  </si>
  <si>
    <t>2 мкр. жилой дом №27</t>
  </si>
  <si>
    <t>3 мкр. жилой дом №9</t>
  </si>
  <si>
    <t>7 мкр. жилой дом №20</t>
  </si>
  <si>
    <t>1 мкр. жилой дом №54</t>
  </si>
  <si>
    <t>3 мкр. жилой дом №52</t>
  </si>
  <si>
    <t>6 мкр. жилой дом №24</t>
  </si>
  <si>
    <t>7 мкр. жилой дом №59</t>
  </si>
  <si>
    <t>3 мкр. жилой дом №15</t>
  </si>
  <si>
    <t>2 мкр. жилой дом №22</t>
  </si>
  <si>
    <t>3 мкр. жилой дом №8</t>
  </si>
  <si>
    <t>3 мкр. жилой дом №20</t>
  </si>
  <si>
    <t>3 мкр. жилой дом №41</t>
  </si>
  <si>
    <t>6а  мкр. жилой дом №66</t>
  </si>
  <si>
    <t>6а  мкр. жилой дом №83</t>
  </si>
  <si>
    <t>7  мкр. жилой дом №2</t>
  </si>
  <si>
    <t>7  мкр. жилой дом №4</t>
  </si>
  <si>
    <t>7  мкр. жилой дом №6</t>
  </si>
  <si>
    <t>7  мкр. жилой дом №8</t>
  </si>
  <si>
    <t>7  мкр. жилой дом №9</t>
  </si>
  <si>
    <t>7 мкр. жилой дом №11</t>
  </si>
  <si>
    <t>7 мкр. жилой дом №41</t>
  </si>
  <si>
    <t>7 мкр. жилой дом №52</t>
  </si>
  <si>
    <t>7 мкр. жилой дом №50</t>
  </si>
  <si>
    <t>7 мкр. жилой дом №51</t>
  </si>
  <si>
    <t>7 мкр. жилой дом №47</t>
  </si>
  <si>
    <t>7 мкр. жилой дом №49</t>
  </si>
  <si>
    <t>7 мкр. жилой дом №57</t>
  </si>
  <si>
    <t>7 мкр. жилой дом №34</t>
  </si>
  <si>
    <t>10 мкр. жилой дом №1</t>
  </si>
  <si>
    <t>10 мкр. жилой дом №27</t>
  </si>
  <si>
    <t>СОГЛАСОВАНО:</t>
  </si>
  <si>
    <t>Администрация поселения</t>
  </si>
  <si>
    <t>_____________________</t>
  </si>
  <si>
    <t>"Центральный" И.С. Прокудина</t>
  </si>
  <si>
    <t>Итого финансовых средств</t>
  </si>
  <si>
    <t>Площадь</t>
  </si>
  <si>
    <t>тыс.м2</t>
  </si>
  <si>
    <t>3 мкр. жилой дом №45</t>
  </si>
  <si>
    <t>3 мкр. жилой дом №27</t>
  </si>
  <si>
    <t>3 мкр. жилой дом №61</t>
  </si>
  <si>
    <t>6 мкр. жилой дом №1</t>
  </si>
  <si>
    <t>6 мкр. жилой дом №7</t>
  </si>
  <si>
    <t>6 мкр. жилой дом №25</t>
  </si>
  <si>
    <t>7 мкр. жилой дом №28</t>
  </si>
  <si>
    <t>2 мкр. жилой дом №8</t>
  </si>
  <si>
    <t>2 мкр. жилой дом №18</t>
  </si>
  <si>
    <t>7 мкр. жилой дом №22</t>
  </si>
  <si>
    <t xml:space="preserve">10 мкр. жилой дом №1 </t>
  </si>
  <si>
    <t>6а  мкр. жилой дом №80</t>
  </si>
  <si>
    <t>Гафуров Ш.Ш.</t>
  </si>
  <si>
    <t>м.п</t>
  </si>
  <si>
    <t xml:space="preserve">Составил: Гафуров Ш.Ш.   </t>
  </si>
  <si>
    <t xml:space="preserve"> тел: 8(34638)27071</t>
  </si>
  <si>
    <t>7 мкр. жилой дом №64</t>
  </si>
  <si>
    <t>НПО "Центральный"</t>
  </si>
  <si>
    <t xml:space="preserve">Ремонт кровель (поадресно)          </t>
  </si>
  <si>
    <t>Ремонт фасадов (поадресно)</t>
  </si>
  <si>
    <t>Ремонт цоколей (поадресно)</t>
  </si>
  <si>
    <t>Ремонт отмосток ( поадресно)</t>
  </si>
  <si>
    <t>Ремонт МОП (подъездов) ( поадресно)</t>
  </si>
  <si>
    <t>Ремонт крылец в КПД (поадресно)</t>
  </si>
  <si>
    <t>Ремонт крылец в деревянных домах (поадресно)</t>
  </si>
  <si>
    <t>Ремонт дверных блоков, полотен (поадресно)</t>
  </si>
  <si>
    <t>Ремонт (замена) оконных блоков (поадресно)</t>
  </si>
  <si>
    <t>Остекление подъездных оконных блоков (поадресно)</t>
  </si>
  <si>
    <t>Промывка сетей ТС в домах (поадресно)</t>
  </si>
  <si>
    <t>Ремонт тепловых узлов (поадресно)</t>
  </si>
  <si>
    <t>Ремонт (замена) запорной арматуры (поадресно)</t>
  </si>
  <si>
    <t>Ремонт подъездного отопления, ХГВС (поадресно)</t>
  </si>
  <si>
    <t>Утепление трубопроводов (стояков) системы  ГХВС в подъездах (поадресно)</t>
  </si>
  <si>
    <t>Утепление трубопроводов ГХВС, отопления в подвале  (поадресно)</t>
  </si>
  <si>
    <t>Электромонтажные работы ( замена осветительных приборов ) (поадресно)</t>
  </si>
  <si>
    <t>Ремонт  слуховых окон (поадресно)</t>
  </si>
  <si>
    <t>Остекление слуховых окон (поадресно)</t>
  </si>
  <si>
    <t>Установка дверных пружин (поадресно)</t>
  </si>
  <si>
    <t>Ремонт межпанельных швов (поадресно)</t>
  </si>
  <si>
    <t>Утепление вентиляционных шахт в чердачном помещении (поадресно)</t>
  </si>
  <si>
    <t>Ремонт балконных козырьков (поадресно)</t>
  </si>
  <si>
    <t>"____" ______________2022г.</t>
  </si>
  <si>
    <t>"____" ____________ 2022г.</t>
  </si>
  <si>
    <t xml:space="preserve"> к работе в осенне-зимний период 2022-2023г.г.</t>
  </si>
  <si>
    <t>3 мкр. жилой дом № 41</t>
  </si>
  <si>
    <t>7 мкр. жилой дом № 47</t>
  </si>
  <si>
    <t>6а мкр. жилой дом № 83</t>
  </si>
  <si>
    <t>7 мкр. жилой дом № 49</t>
  </si>
  <si>
    <t>7 мкр. жилой дом № 57</t>
  </si>
  <si>
    <t>Количество МКД, оснащенных ОДПУ ТС</t>
  </si>
  <si>
    <t>ед.</t>
  </si>
  <si>
    <t>Количество МКД, в которых ОДПУ подлежат поверке в 2021 году</t>
  </si>
  <si>
    <t>Количество МКД, оснащенных поверенными ОДПУ</t>
  </si>
  <si>
    <t xml:space="preserve">% готовности МО </t>
  </si>
  <si>
    <t>%</t>
  </si>
  <si>
    <t>5</t>
  </si>
  <si>
    <t>3 мкр. жилой дом № 52</t>
  </si>
  <si>
    <t>7 мкр. жилой дом № 59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</si>
</sst>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d/m;@"/>
    <numFmt numFmtId="166" formatCode="0.0"/>
  </numFmts>
  <fonts count="14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"/>
      <family val="2"/>
      <charset val="204"/>
    </font>
    <font>
      <sz val="8"/>
      <name val="Times New Roman"/>
      <family val="1"/>
      <charset val="204"/>
    </font>
    <font>
      <sz val="10"/>
      <name val="Arial Cyr"/>
      <charset val="204"/>
    </font>
    <font>
      <b/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indexed="63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8" fillId="0" borderId="0"/>
    <xf numFmtId="0" fontId="13" fillId="0" borderId="0"/>
    <xf numFmtId="0" fontId="8" fillId="0" borderId="0"/>
  </cellStyleXfs>
  <cellXfs count="101">
    <xf numFmtId="0" fontId="0" fillId="0" borderId="0" xfId="0"/>
    <xf numFmtId="0" fontId="0" fillId="0" borderId="0" xfId="0" applyAlignment="1">
      <alignment horizontal="right"/>
    </xf>
    <xf numFmtId="164" fontId="0" fillId="0" borderId="0" xfId="0" applyNumberFormat="1" applyAlignment="1">
      <alignment horizontal="right"/>
    </xf>
    <xf numFmtId="0" fontId="0" fillId="0" borderId="0" xfId="0" applyFill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64" fontId="1" fillId="0" borderId="0" xfId="0" applyNumberFormat="1" applyFont="1" applyBorder="1" applyAlignment="1">
      <alignment horizontal="right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164" fontId="4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49" fontId="5" fillId="2" borderId="3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2" fontId="3" fillId="0" borderId="1" xfId="0" applyNumberFormat="1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2" fontId="3" fillId="0" borderId="3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1" fontId="3" fillId="2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1" fontId="4" fillId="2" borderId="1" xfId="0" applyNumberFormat="1" applyFont="1" applyFill="1" applyBorder="1" applyAlignment="1">
      <alignment horizontal="center"/>
    </xf>
    <xf numFmtId="2" fontId="4" fillId="2" borderId="3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166" fontId="3" fillId="2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2" fontId="3" fillId="2" borderId="3" xfId="0" applyNumberFormat="1" applyFont="1" applyFill="1" applyBorder="1" applyAlignment="1">
      <alignment horizontal="center"/>
    </xf>
    <xf numFmtId="166" fontId="4" fillId="2" borderId="1" xfId="0" applyNumberFormat="1" applyFont="1" applyFill="1" applyBorder="1" applyAlignment="1">
      <alignment horizontal="center"/>
    </xf>
    <xf numFmtId="0" fontId="4" fillId="2" borderId="1" xfId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2" fontId="4" fillId="0" borderId="3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16" fontId="3" fillId="0" borderId="1" xfId="0" applyNumberFormat="1" applyFont="1" applyFill="1" applyBorder="1" applyAlignment="1">
      <alignment horizontal="center"/>
    </xf>
    <xf numFmtId="165" fontId="3" fillId="0" borderId="1" xfId="0" applyNumberFormat="1" applyFont="1" applyBorder="1" applyAlignment="1">
      <alignment horizontal="center" vertical="top" wrapText="1"/>
    </xf>
    <xf numFmtId="165" fontId="9" fillId="0" borderId="1" xfId="0" applyNumberFormat="1" applyFont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left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top" wrapText="1"/>
    </xf>
    <xf numFmtId="17" fontId="3" fillId="0" borderId="1" xfId="0" applyNumberFormat="1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/>
    </xf>
    <xf numFmtId="2" fontId="4" fillId="2" borderId="1" xfId="1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distributed"/>
    </xf>
    <xf numFmtId="49" fontId="3" fillId="2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top" wrapText="1"/>
    </xf>
    <xf numFmtId="0" fontId="10" fillId="0" borderId="0" xfId="0" applyFont="1"/>
    <xf numFmtId="14" fontId="7" fillId="2" borderId="1" xfId="0" applyNumberFormat="1" applyFont="1" applyFill="1" applyBorder="1" applyAlignment="1">
      <alignment horizontal="center"/>
    </xf>
    <xf numFmtId="0" fontId="10" fillId="0" borderId="0" xfId="0" applyFont="1" applyFill="1"/>
    <xf numFmtId="0" fontId="10" fillId="0" borderId="0" xfId="0" applyFont="1" applyAlignment="1">
      <alignment horizontal="center"/>
    </xf>
    <xf numFmtId="164" fontId="10" fillId="0" borderId="0" xfId="0" applyNumberFormat="1" applyFont="1" applyAlignment="1">
      <alignment horizontal="right"/>
    </xf>
    <xf numFmtId="0" fontId="2" fillId="3" borderId="1" xfId="0" applyFont="1" applyFill="1" applyBorder="1" applyAlignment="1">
      <alignment horizontal="left"/>
    </xf>
    <xf numFmtId="2" fontId="4" fillId="3" borderId="1" xfId="0" applyNumberFormat="1" applyFont="1" applyFill="1" applyBorder="1" applyAlignment="1">
      <alignment horizontal="center"/>
    </xf>
    <xf numFmtId="2" fontId="4" fillId="3" borderId="3" xfId="0" applyNumberFormat="1" applyFont="1" applyFill="1" applyBorder="1" applyAlignment="1">
      <alignment horizontal="center"/>
    </xf>
    <xf numFmtId="166" fontId="4" fillId="3" borderId="1" xfId="0" applyNumberFormat="1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14" fontId="7" fillId="3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12" fillId="0" borderId="0" xfId="0" applyFont="1"/>
    <xf numFmtId="2" fontId="3" fillId="0" borderId="1" xfId="0" applyNumberFormat="1" applyFont="1" applyFill="1" applyBorder="1" applyAlignment="1">
      <alignment horizontal="center" vertical="center"/>
    </xf>
    <xf numFmtId="2" fontId="3" fillId="2" borderId="3" xfId="0" applyNumberFormat="1" applyFont="1" applyFill="1" applyBorder="1" applyAlignment="1">
      <alignment horizontal="center" vertical="center"/>
    </xf>
    <xf numFmtId="2" fontId="0" fillId="0" borderId="0" xfId="0" applyNumberFormat="1"/>
    <xf numFmtId="0" fontId="4" fillId="0" borderId="3" xfId="0" applyFont="1" applyFill="1" applyBorder="1" applyAlignment="1">
      <alignment horizontal="center" wrapText="1"/>
    </xf>
    <xf numFmtId="0" fontId="3" fillId="0" borderId="1" xfId="2" applyFont="1" applyFill="1" applyBorder="1" applyAlignment="1">
      <alignment vertical="center" wrapText="1"/>
    </xf>
    <xf numFmtId="0" fontId="3" fillId="2" borderId="1" xfId="3" applyFont="1" applyFill="1" applyBorder="1" applyAlignment="1">
      <alignment horizontal="center" vertical="center" wrapText="1"/>
    </xf>
    <xf numFmtId="0" fontId="3" fillId="2" borderId="1" xfId="3" applyFont="1" applyFill="1" applyBorder="1" applyAlignment="1">
      <alignment horizontal="left" vertical="center" wrapText="1"/>
    </xf>
    <xf numFmtId="0" fontId="3" fillId="2" borderId="1" xfId="3" applyFont="1" applyFill="1" applyBorder="1" applyAlignment="1">
      <alignment horizontal="center" vertical="center"/>
    </xf>
    <xf numFmtId="0" fontId="3" fillId="2" borderId="1" xfId="3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 vertical="top" wrapText="1"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164" fontId="2" fillId="2" borderId="6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/>
    </xf>
  </cellXfs>
  <cellStyles count="4">
    <cellStyle name="Обычный" xfId="0" builtinId="0"/>
    <cellStyle name="Обычный 3 5" xfId="2"/>
    <cellStyle name="Обычный_Информация  о подгот.к зиме" xfId="1"/>
    <cellStyle name="Обычный_НА 01.08.201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6"/>
  <sheetViews>
    <sheetView tabSelected="1" workbookViewId="0">
      <selection activeCell="E132" sqref="E132"/>
    </sheetView>
  </sheetViews>
  <sheetFormatPr defaultRowHeight="15"/>
  <cols>
    <col min="2" max="2" width="57.140625" customWidth="1"/>
    <col min="5" max="5" width="9.42578125" customWidth="1"/>
    <col min="6" max="6" width="13.140625" customWidth="1"/>
    <col min="7" max="7" width="11.85546875" customWidth="1"/>
    <col min="8" max="8" width="12.140625" customWidth="1"/>
    <col min="9" max="9" width="45.140625" hidden="1" customWidth="1"/>
    <col min="10" max="10" width="12.28515625" customWidth="1"/>
    <col min="11" max="11" width="31.42578125" customWidth="1"/>
  </cols>
  <sheetData>
    <row r="1" spans="1:11" ht="15.75" customHeight="1">
      <c r="A1" s="87" t="s">
        <v>81</v>
      </c>
      <c r="B1" s="87"/>
      <c r="C1" s="56"/>
      <c r="D1" s="1"/>
      <c r="G1" s="2"/>
      <c r="I1" s="3"/>
      <c r="J1" s="3"/>
      <c r="K1" s="63" t="s">
        <v>2</v>
      </c>
    </row>
    <row r="2" spans="1:11" ht="15.75" customHeight="1">
      <c r="A2" s="87" t="s">
        <v>82</v>
      </c>
      <c r="B2" s="87"/>
      <c r="C2" s="56"/>
      <c r="D2" s="1"/>
      <c r="G2" s="2"/>
      <c r="I2" s="3"/>
      <c r="J2" s="3"/>
      <c r="K2" s="63" t="s">
        <v>46</v>
      </c>
    </row>
    <row r="3" spans="1:11" ht="15.75" customHeight="1">
      <c r="A3" s="87" t="s">
        <v>83</v>
      </c>
      <c r="B3" s="87"/>
      <c r="C3" s="56"/>
      <c r="D3" s="1"/>
      <c r="G3" s="2"/>
      <c r="I3" s="3"/>
      <c r="J3" s="3"/>
      <c r="K3" s="63" t="s">
        <v>84</v>
      </c>
    </row>
    <row r="4" spans="1:11" ht="15.75" customHeight="1">
      <c r="A4" s="87" t="s">
        <v>129</v>
      </c>
      <c r="B4" s="87"/>
      <c r="C4" s="56"/>
      <c r="D4" s="1"/>
      <c r="G4" s="2"/>
      <c r="J4" s="3"/>
      <c r="K4" s="63" t="s">
        <v>130</v>
      </c>
    </row>
    <row r="5" spans="1:11" ht="15.75">
      <c r="A5" s="64"/>
      <c r="B5" s="55"/>
      <c r="C5" s="88"/>
      <c r="D5" s="88"/>
      <c r="E5" s="88"/>
      <c r="F5" s="88"/>
      <c r="G5" s="65"/>
      <c r="H5" s="61"/>
      <c r="I5" s="63"/>
      <c r="J5" s="63"/>
      <c r="K5" s="63"/>
    </row>
    <row r="6" spans="1:11" ht="15.75">
      <c r="A6" s="86" t="s">
        <v>3</v>
      </c>
      <c r="B6" s="86"/>
      <c r="C6" s="86"/>
      <c r="D6" s="86"/>
      <c r="E6" s="86"/>
      <c r="F6" s="86"/>
      <c r="G6" s="86"/>
      <c r="H6" s="86"/>
      <c r="I6" s="86"/>
      <c r="J6" s="86"/>
      <c r="K6" s="86"/>
    </row>
    <row r="7" spans="1:11" ht="15.75">
      <c r="A7" s="92" t="s">
        <v>49</v>
      </c>
      <c r="B7" s="92"/>
      <c r="C7" s="92"/>
      <c r="D7" s="92"/>
      <c r="E7" s="92"/>
      <c r="F7" s="92"/>
      <c r="G7" s="92"/>
      <c r="H7" s="92"/>
      <c r="I7" s="92"/>
      <c r="J7" s="92"/>
      <c r="K7" s="92"/>
    </row>
    <row r="8" spans="1:11" ht="15.75">
      <c r="A8" s="64"/>
      <c r="B8" s="92" t="s">
        <v>131</v>
      </c>
      <c r="C8" s="92"/>
      <c r="D8" s="92"/>
      <c r="E8" s="92"/>
      <c r="F8" s="92"/>
      <c r="G8" s="92"/>
      <c r="H8" s="92"/>
      <c r="I8" s="92"/>
      <c r="J8" s="92"/>
      <c r="K8" s="92"/>
    </row>
    <row r="9" spans="1:11" ht="15.75">
      <c r="A9" s="64"/>
      <c r="B9" s="92" t="s">
        <v>105</v>
      </c>
      <c r="C9" s="92"/>
      <c r="D9" s="92"/>
      <c r="E9" s="92"/>
      <c r="F9" s="92"/>
      <c r="G9" s="92"/>
      <c r="H9" s="92"/>
      <c r="I9" s="92"/>
      <c r="J9" s="92"/>
      <c r="K9" s="92"/>
    </row>
    <row r="10" spans="1:11" ht="15.75">
      <c r="A10" s="4"/>
      <c r="B10" s="5"/>
      <c r="C10" s="93"/>
      <c r="D10" s="93"/>
      <c r="E10" s="93"/>
      <c r="F10" s="4"/>
      <c r="G10" s="6"/>
      <c r="H10" s="63"/>
      <c r="I10" s="7"/>
      <c r="J10" s="7"/>
      <c r="K10" s="8"/>
    </row>
    <row r="11" spans="1:11" ht="15.75">
      <c r="A11" s="94" t="s">
        <v>4</v>
      </c>
      <c r="B11" s="95" t="s">
        <v>5</v>
      </c>
      <c r="C11" s="97" t="s">
        <v>6</v>
      </c>
      <c r="D11" s="97" t="s">
        <v>23</v>
      </c>
      <c r="E11" s="98" t="s">
        <v>7</v>
      </c>
      <c r="F11" s="99"/>
      <c r="G11" s="99"/>
      <c r="H11" s="100" t="s">
        <v>8</v>
      </c>
      <c r="I11" s="89" t="s">
        <v>9</v>
      </c>
      <c r="J11" s="90" t="s">
        <v>24</v>
      </c>
      <c r="K11" s="89" t="s">
        <v>25</v>
      </c>
    </row>
    <row r="12" spans="1:11" ht="51">
      <c r="A12" s="94"/>
      <c r="B12" s="96"/>
      <c r="C12" s="97"/>
      <c r="D12" s="97"/>
      <c r="E12" s="9" t="s">
        <v>10</v>
      </c>
      <c r="F12" s="10" t="s">
        <v>11</v>
      </c>
      <c r="G12" s="78" t="s">
        <v>12</v>
      </c>
      <c r="H12" s="100"/>
      <c r="I12" s="89"/>
      <c r="J12" s="91"/>
      <c r="K12" s="89"/>
    </row>
    <row r="13" spans="1:11">
      <c r="A13" s="11" t="s">
        <v>13</v>
      </c>
      <c r="B13" s="12">
        <v>2</v>
      </c>
      <c r="C13" s="13">
        <v>3</v>
      </c>
      <c r="D13" s="14">
        <v>4</v>
      </c>
      <c r="E13" s="15">
        <v>5</v>
      </c>
      <c r="F13" s="15">
        <v>6</v>
      </c>
      <c r="G13" s="16" t="s">
        <v>14</v>
      </c>
      <c r="H13" s="17">
        <v>8</v>
      </c>
      <c r="I13" s="18">
        <v>9</v>
      </c>
      <c r="J13" s="18"/>
      <c r="K13" s="18">
        <v>10</v>
      </c>
    </row>
    <row r="14" spans="1:11" ht="15.75">
      <c r="A14" s="20" t="s">
        <v>13</v>
      </c>
      <c r="B14" s="42" t="s">
        <v>106</v>
      </c>
      <c r="C14" s="21" t="s">
        <v>15</v>
      </c>
      <c r="D14" s="22">
        <v>0</v>
      </c>
      <c r="E14" s="22"/>
      <c r="F14" s="23"/>
      <c r="G14" s="24">
        <v>0</v>
      </c>
      <c r="H14" s="24">
        <f>G14</f>
        <v>0</v>
      </c>
      <c r="I14" s="25"/>
      <c r="J14" s="25"/>
      <c r="K14" s="26"/>
    </row>
    <row r="15" spans="1:11" ht="15.75">
      <c r="A15" s="30" t="s">
        <v>26</v>
      </c>
      <c r="B15" s="31" t="s">
        <v>107</v>
      </c>
      <c r="C15" s="32" t="s">
        <v>15</v>
      </c>
      <c r="D15" s="33">
        <v>0</v>
      </c>
      <c r="E15" s="33"/>
      <c r="F15" s="32"/>
      <c r="G15" s="34">
        <v>0</v>
      </c>
      <c r="H15" s="22">
        <f>G15</f>
        <v>0</v>
      </c>
      <c r="I15" s="25"/>
      <c r="J15" s="25"/>
      <c r="K15" s="19"/>
    </row>
    <row r="16" spans="1:11" ht="15.75">
      <c r="A16" s="30" t="s">
        <v>27</v>
      </c>
      <c r="B16" s="31" t="s">
        <v>108</v>
      </c>
      <c r="C16" s="32" t="s">
        <v>15</v>
      </c>
      <c r="D16" s="33">
        <v>0</v>
      </c>
      <c r="E16" s="33"/>
      <c r="F16" s="26"/>
      <c r="G16" s="34">
        <v>0</v>
      </c>
      <c r="H16" s="22">
        <f>G16</f>
        <v>0</v>
      </c>
      <c r="I16" s="25"/>
      <c r="J16" s="25"/>
      <c r="K16" s="19"/>
    </row>
    <row r="17" spans="1:11" ht="15.75">
      <c r="A17" s="30" t="s">
        <v>28</v>
      </c>
      <c r="B17" s="31" t="s">
        <v>109</v>
      </c>
      <c r="C17" s="37" t="s">
        <v>15</v>
      </c>
      <c r="D17" s="33">
        <v>0</v>
      </c>
      <c r="E17" s="33"/>
      <c r="F17" s="26"/>
      <c r="G17" s="34">
        <v>0</v>
      </c>
      <c r="H17" s="34">
        <v>0</v>
      </c>
      <c r="I17" s="25"/>
      <c r="J17" s="25"/>
      <c r="K17" s="28"/>
    </row>
    <row r="18" spans="1:11" ht="15.75">
      <c r="A18" s="30" t="s">
        <v>143</v>
      </c>
      <c r="B18" s="31" t="s">
        <v>110</v>
      </c>
      <c r="C18" s="32" t="s">
        <v>48</v>
      </c>
      <c r="D18" s="33">
        <f>D19+D20</f>
        <v>4</v>
      </c>
      <c r="E18" s="33"/>
      <c r="F18" s="26"/>
      <c r="G18" s="34">
        <f>G19+G20</f>
        <v>38.1</v>
      </c>
      <c r="H18" s="34">
        <f>G18</f>
        <v>38.1</v>
      </c>
      <c r="I18" s="25"/>
      <c r="J18" s="25"/>
      <c r="K18" s="19"/>
    </row>
    <row r="19" spans="1:11" ht="15.75">
      <c r="A19" s="45"/>
      <c r="B19" s="66" t="s">
        <v>144</v>
      </c>
      <c r="C19" s="35" t="s">
        <v>48</v>
      </c>
      <c r="D19" s="27">
        <v>2</v>
      </c>
      <c r="E19" s="27"/>
      <c r="F19" s="28"/>
      <c r="G19" s="29">
        <v>19.05</v>
      </c>
      <c r="H19" s="27">
        <f t="shared" ref="H19:H20" si="0">G19</f>
        <v>19.05</v>
      </c>
      <c r="I19" s="25"/>
      <c r="J19" s="62">
        <v>44788</v>
      </c>
      <c r="K19" s="28" t="s">
        <v>100</v>
      </c>
    </row>
    <row r="20" spans="1:11" ht="15.75">
      <c r="A20" s="45"/>
      <c r="B20" s="66" t="s">
        <v>145</v>
      </c>
      <c r="C20" s="35" t="s">
        <v>48</v>
      </c>
      <c r="D20" s="27">
        <v>2</v>
      </c>
      <c r="E20" s="27"/>
      <c r="F20" s="28"/>
      <c r="G20" s="29">
        <v>19.05</v>
      </c>
      <c r="H20" s="27">
        <f t="shared" si="0"/>
        <v>19.05</v>
      </c>
      <c r="I20" s="25"/>
      <c r="J20" s="62">
        <v>44788</v>
      </c>
      <c r="K20" s="28" t="s">
        <v>100</v>
      </c>
    </row>
    <row r="21" spans="1:11" ht="15.75">
      <c r="A21" s="37">
        <v>6</v>
      </c>
      <c r="B21" s="50" t="s">
        <v>111</v>
      </c>
      <c r="C21" s="37" t="s">
        <v>18</v>
      </c>
      <c r="D21" s="22">
        <v>0</v>
      </c>
      <c r="E21" s="22"/>
      <c r="F21" s="22"/>
      <c r="G21" s="34">
        <v>0</v>
      </c>
      <c r="H21" s="22">
        <v>0</v>
      </c>
      <c r="I21" s="46"/>
      <c r="J21" s="25"/>
      <c r="K21" s="38"/>
    </row>
    <row r="22" spans="1:11" ht="15.75">
      <c r="A22" s="47" t="s">
        <v>14</v>
      </c>
      <c r="B22" s="48" t="s">
        <v>112</v>
      </c>
      <c r="C22" s="49" t="s">
        <v>18</v>
      </c>
      <c r="D22" s="33">
        <v>0</v>
      </c>
      <c r="E22" s="33"/>
      <c r="F22" s="33"/>
      <c r="G22" s="34">
        <v>0</v>
      </c>
      <c r="H22" s="34">
        <f>G22</f>
        <v>0</v>
      </c>
      <c r="I22" s="46"/>
      <c r="J22" s="46"/>
      <c r="K22" s="38"/>
    </row>
    <row r="23" spans="1:11" ht="15.75">
      <c r="A23" s="30" t="s">
        <v>22</v>
      </c>
      <c r="B23" s="31" t="s">
        <v>113</v>
      </c>
      <c r="C23" s="32" t="s">
        <v>16</v>
      </c>
      <c r="D23" s="33">
        <v>0</v>
      </c>
      <c r="E23" s="27"/>
      <c r="F23" s="28"/>
      <c r="G23" s="34">
        <v>0</v>
      </c>
      <c r="H23" s="22">
        <f>G23</f>
        <v>0</v>
      </c>
      <c r="I23" s="25"/>
      <c r="J23" s="25"/>
      <c r="K23" s="28"/>
    </row>
    <row r="24" spans="1:11" ht="15.75">
      <c r="A24" s="30" t="s">
        <v>29</v>
      </c>
      <c r="B24" s="31" t="s">
        <v>114</v>
      </c>
      <c r="C24" s="32" t="s">
        <v>16</v>
      </c>
      <c r="D24" s="33">
        <v>0</v>
      </c>
      <c r="E24" s="27"/>
      <c r="F24" s="28"/>
      <c r="G24" s="34">
        <v>0</v>
      </c>
      <c r="H24" s="34">
        <f>G24</f>
        <v>0</v>
      </c>
      <c r="I24" s="25"/>
      <c r="J24" s="25"/>
      <c r="K24" s="28"/>
    </row>
    <row r="25" spans="1:11" ht="15.75">
      <c r="A25" s="37">
        <v>10</v>
      </c>
      <c r="B25" s="42" t="s">
        <v>115</v>
      </c>
      <c r="C25" s="37" t="s">
        <v>15</v>
      </c>
      <c r="D25" s="22">
        <v>0</v>
      </c>
      <c r="E25" s="22"/>
      <c r="F25" s="37"/>
      <c r="G25" s="34">
        <v>0</v>
      </c>
      <c r="H25" s="34">
        <v>0</v>
      </c>
      <c r="I25" s="25"/>
      <c r="J25" s="25"/>
      <c r="K25" s="19"/>
    </row>
    <row r="26" spans="1:11" ht="15.75">
      <c r="A26" s="30" t="s">
        <v>30</v>
      </c>
      <c r="B26" s="31" t="s">
        <v>116</v>
      </c>
      <c r="C26" s="32" t="s">
        <v>16</v>
      </c>
      <c r="D26" s="33">
        <v>44</v>
      </c>
      <c r="E26" s="33"/>
      <c r="F26" s="33"/>
      <c r="G26" s="34">
        <f>44*7</f>
        <v>308</v>
      </c>
      <c r="H26" s="34">
        <f>G26</f>
        <v>308</v>
      </c>
      <c r="I26" s="25" t="s">
        <v>20</v>
      </c>
      <c r="J26" s="25"/>
      <c r="K26" s="28"/>
    </row>
    <row r="27" spans="1:11" ht="15.75">
      <c r="A27" s="30"/>
      <c r="B27" s="66" t="s">
        <v>47</v>
      </c>
      <c r="C27" s="69" t="s">
        <v>16</v>
      </c>
      <c r="D27" s="67">
        <v>1</v>
      </c>
      <c r="E27" s="67"/>
      <c r="F27" s="67"/>
      <c r="G27" s="68">
        <v>7</v>
      </c>
      <c r="H27" s="67">
        <v>7</v>
      </c>
      <c r="I27" s="70"/>
      <c r="J27" s="71">
        <v>44714</v>
      </c>
      <c r="K27" s="28" t="s">
        <v>100</v>
      </c>
    </row>
    <row r="28" spans="1:11" ht="15.75">
      <c r="A28" s="30"/>
      <c r="B28" s="66" t="s">
        <v>54</v>
      </c>
      <c r="C28" s="69" t="s">
        <v>16</v>
      </c>
      <c r="D28" s="67">
        <v>1</v>
      </c>
      <c r="E28" s="67"/>
      <c r="F28" s="67"/>
      <c r="G28" s="68">
        <v>7</v>
      </c>
      <c r="H28" s="67">
        <v>7</v>
      </c>
      <c r="I28" s="70"/>
      <c r="J28" s="71">
        <v>44713</v>
      </c>
      <c r="K28" s="28" t="s">
        <v>100</v>
      </c>
    </row>
    <row r="29" spans="1:11" ht="15.75">
      <c r="A29" s="30"/>
      <c r="B29" s="66" t="s">
        <v>95</v>
      </c>
      <c r="C29" s="69" t="s">
        <v>16</v>
      </c>
      <c r="D29" s="67">
        <v>1</v>
      </c>
      <c r="E29" s="67"/>
      <c r="F29" s="67"/>
      <c r="G29" s="68">
        <v>7</v>
      </c>
      <c r="H29" s="67">
        <v>7</v>
      </c>
      <c r="I29" s="70"/>
      <c r="J29" s="71">
        <v>44714</v>
      </c>
      <c r="K29" s="28" t="s">
        <v>100</v>
      </c>
    </row>
    <row r="30" spans="1:11" ht="15.75">
      <c r="A30" s="30"/>
      <c r="B30" s="66" t="s">
        <v>96</v>
      </c>
      <c r="C30" s="69" t="s">
        <v>16</v>
      </c>
      <c r="D30" s="67">
        <v>1</v>
      </c>
      <c r="E30" s="67"/>
      <c r="F30" s="67"/>
      <c r="G30" s="68">
        <v>7</v>
      </c>
      <c r="H30" s="67">
        <v>7</v>
      </c>
      <c r="I30" s="70"/>
      <c r="J30" s="71">
        <v>44715</v>
      </c>
      <c r="K30" s="28" t="s">
        <v>100</v>
      </c>
    </row>
    <row r="31" spans="1:11" ht="15.75">
      <c r="A31" s="30"/>
      <c r="B31" s="66" t="s">
        <v>59</v>
      </c>
      <c r="C31" s="69" t="s">
        <v>16</v>
      </c>
      <c r="D31" s="67">
        <v>1</v>
      </c>
      <c r="E31" s="67"/>
      <c r="F31" s="67"/>
      <c r="G31" s="68">
        <v>7</v>
      </c>
      <c r="H31" s="67">
        <v>7</v>
      </c>
      <c r="I31" s="70"/>
      <c r="J31" s="71">
        <v>44718</v>
      </c>
      <c r="K31" s="28" t="s">
        <v>100</v>
      </c>
    </row>
    <row r="32" spans="1:11" ht="15.75">
      <c r="A32" s="30"/>
      <c r="B32" s="66" t="s">
        <v>51</v>
      </c>
      <c r="C32" s="69" t="s">
        <v>16</v>
      </c>
      <c r="D32" s="67">
        <v>1</v>
      </c>
      <c r="E32" s="67"/>
      <c r="F32" s="67"/>
      <c r="G32" s="68">
        <v>7</v>
      </c>
      <c r="H32" s="67">
        <v>7</v>
      </c>
      <c r="I32" s="70"/>
      <c r="J32" s="71">
        <v>44715</v>
      </c>
      <c r="K32" s="28" t="s">
        <v>100</v>
      </c>
    </row>
    <row r="33" spans="1:11" ht="15.75">
      <c r="A33" s="30"/>
      <c r="B33" s="66" t="s">
        <v>50</v>
      </c>
      <c r="C33" s="69" t="s">
        <v>16</v>
      </c>
      <c r="D33" s="67">
        <v>1</v>
      </c>
      <c r="E33" s="67"/>
      <c r="F33" s="67"/>
      <c r="G33" s="68">
        <v>7</v>
      </c>
      <c r="H33" s="67">
        <v>7</v>
      </c>
      <c r="I33" s="70"/>
      <c r="J33" s="71">
        <v>44718</v>
      </c>
      <c r="K33" s="28" t="s">
        <v>100</v>
      </c>
    </row>
    <row r="34" spans="1:11" ht="15.75">
      <c r="A34" s="30"/>
      <c r="B34" s="66" t="s">
        <v>60</v>
      </c>
      <c r="C34" s="69" t="s">
        <v>16</v>
      </c>
      <c r="D34" s="67">
        <v>1</v>
      </c>
      <c r="E34" s="67"/>
      <c r="F34" s="67"/>
      <c r="G34" s="68">
        <v>7</v>
      </c>
      <c r="H34" s="67">
        <v>7</v>
      </c>
      <c r="I34" s="70"/>
      <c r="J34" s="71">
        <v>44719</v>
      </c>
      <c r="K34" s="28" t="s">
        <v>100</v>
      </c>
    </row>
    <row r="35" spans="1:11" ht="15.75">
      <c r="A35" s="30"/>
      <c r="B35" s="66" t="s">
        <v>52</v>
      </c>
      <c r="C35" s="69" t="s">
        <v>16</v>
      </c>
      <c r="D35" s="67">
        <v>1</v>
      </c>
      <c r="E35" s="67"/>
      <c r="F35" s="67"/>
      <c r="G35" s="68">
        <v>7</v>
      </c>
      <c r="H35" s="67">
        <v>7</v>
      </c>
      <c r="I35" s="70"/>
      <c r="J35" s="71">
        <v>44719</v>
      </c>
      <c r="K35" s="28" t="s">
        <v>100</v>
      </c>
    </row>
    <row r="36" spans="1:11" ht="15.75">
      <c r="A36" s="30"/>
      <c r="B36" s="66" t="s">
        <v>58</v>
      </c>
      <c r="C36" s="69" t="s">
        <v>16</v>
      </c>
      <c r="D36" s="67">
        <v>1</v>
      </c>
      <c r="E36" s="67"/>
      <c r="F36" s="67"/>
      <c r="G36" s="68">
        <v>7</v>
      </c>
      <c r="H36" s="67">
        <v>7</v>
      </c>
      <c r="I36" s="70"/>
      <c r="J36" s="71">
        <v>44721</v>
      </c>
      <c r="K36" s="28" t="s">
        <v>100</v>
      </c>
    </row>
    <row r="37" spans="1:11" ht="15.75">
      <c r="A37" s="30"/>
      <c r="B37" s="66" t="s">
        <v>61</v>
      </c>
      <c r="C37" s="69" t="s">
        <v>16</v>
      </c>
      <c r="D37" s="67">
        <v>1</v>
      </c>
      <c r="E37" s="67"/>
      <c r="F37" s="67"/>
      <c r="G37" s="68">
        <v>7</v>
      </c>
      <c r="H37" s="67">
        <v>7</v>
      </c>
      <c r="I37" s="70"/>
      <c r="J37" s="71">
        <v>44720</v>
      </c>
      <c r="K37" s="28" t="s">
        <v>100</v>
      </c>
    </row>
    <row r="38" spans="1:11" ht="15.75">
      <c r="A38" s="30"/>
      <c r="B38" s="66" t="s">
        <v>89</v>
      </c>
      <c r="C38" s="69" t="s">
        <v>16</v>
      </c>
      <c r="D38" s="67">
        <v>1</v>
      </c>
      <c r="E38" s="67"/>
      <c r="F38" s="67"/>
      <c r="G38" s="68">
        <v>7</v>
      </c>
      <c r="H38" s="67">
        <v>7</v>
      </c>
      <c r="I38" s="70"/>
      <c r="J38" s="71">
        <v>44721</v>
      </c>
      <c r="K38" s="28" t="s">
        <v>100</v>
      </c>
    </row>
    <row r="39" spans="1:11" ht="15.75">
      <c r="A39" s="30"/>
      <c r="B39" s="66" t="s">
        <v>62</v>
      </c>
      <c r="C39" s="69" t="s">
        <v>16</v>
      </c>
      <c r="D39" s="67">
        <v>1</v>
      </c>
      <c r="E39" s="67"/>
      <c r="F39" s="67"/>
      <c r="G39" s="68">
        <v>7</v>
      </c>
      <c r="H39" s="67">
        <v>7</v>
      </c>
      <c r="I39" s="70"/>
      <c r="J39" s="71">
        <v>44722</v>
      </c>
      <c r="K39" s="28" t="s">
        <v>100</v>
      </c>
    </row>
    <row r="40" spans="1:11" ht="15.75">
      <c r="A40" s="30"/>
      <c r="B40" s="66" t="s">
        <v>88</v>
      </c>
      <c r="C40" s="69" t="s">
        <v>16</v>
      </c>
      <c r="D40" s="67">
        <v>1</v>
      </c>
      <c r="E40" s="67"/>
      <c r="F40" s="67"/>
      <c r="G40" s="68">
        <v>7</v>
      </c>
      <c r="H40" s="67">
        <v>7</v>
      </c>
      <c r="I40" s="70"/>
      <c r="J40" s="71">
        <v>44720</v>
      </c>
      <c r="K40" s="28" t="s">
        <v>100</v>
      </c>
    </row>
    <row r="41" spans="1:11" ht="15.75">
      <c r="A41" s="30"/>
      <c r="B41" s="66" t="s">
        <v>55</v>
      </c>
      <c r="C41" s="69" t="s">
        <v>16</v>
      </c>
      <c r="D41" s="67">
        <v>1</v>
      </c>
      <c r="E41" s="67"/>
      <c r="F41" s="67"/>
      <c r="G41" s="68">
        <v>7</v>
      </c>
      <c r="H41" s="67">
        <v>7</v>
      </c>
      <c r="I41" s="70"/>
      <c r="J41" s="71">
        <v>44726</v>
      </c>
      <c r="K41" s="28" t="s">
        <v>100</v>
      </c>
    </row>
    <row r="42" spans="1:11" ht="15.75">
      <c r="A42" s="30"/>
      <c r="B42" s="66" t="s">
        <v>90</v>
      </c>
      <c r="C42" s="69" t="s">
        <v>16</v>
      </c>
      <c r="D42" s="67">
        <v>1</v>
      </c>
      <c r="E42" s="67"/>
      <c r="F42" s="67"/>
      <c r="G42" s="68">
        <v>7</v>
      </c>
      <c r="H42" s="67">
        <v>7</v>
      </c>
      <c r="I42" s="70"/>
      <c r="J42" s="71">
        <v>44726</v>
      </c>
      <c r="K42" s="28" t="s">
        <v>100</v>
      </c>
    </row>
    <row r="43" spans="1:11" ht="15.75">
      <c r="A43" s="30"/>
      <c r="B43" s="66" t="s">
        <v>91</v>
      </c>
      <c r="C43" s="69" t="s">
        <v>16</v>
      </c>
      <c r="D43" s="67">
        <v>1</v>
      </c>
      <c r="E43" s="67"/>
      <c r="F43" s="67"/>
      <c r="G43" s="68">
        <v>7</v>
      </c>
      <c r="H43" s="67">
        <v>7</v>
      </c>
      <c r="I43" s="70"/>
      <c r="J43" s="71">
        <v>44727</v>
      </c>
      <c r="K43" s="28" t="s">
        <v>100</v>
      </c>
    </row>
    <row r="44" spans="1:11" ht="15.75">
      <c r="A44" s="30"/>
      <c r="B44" s="66" t="s">
        <v>92</v>
      </c>
      <c r="C44" s="69" t="s">
        <v>16</v>
      </c>
      <c r="D44" s="67">
        <v>1</v>
      </c>
      <c r="E44" s="67"/>
      <c r="F44" s="67"/>
      <c r="G44" s="68">
        <v>7</v>
      </c>
      <c r="H44" s="67">
        <v>7</v>
      </c>
      <c r="I44" s="70"/>
      <c r="J44" s="71">
        <v>44728</v>
      </c>
      <c r="K44" s="28" t="s">
        <v>100</v>
      </c>
    </row>
    <row r="45" spans="1:11" ht="15.75">
      <c r="A45" s="30"/>
      <c r="B45" s="66" t="s">
        <v>56</v>
      </c>
      <c r="C45" s="69" t="s">
        <v>16</v>
      </c>
      <c r="D45" s="67">
        <v>1</v>
      </c>
      <c r="E45" s="67"/>
      <c r="F45" s="67"/>
      <c r="G45" s="68">
        <v>7</v>
      </c>
      <c r="H45" s="67">
        <v>7</v>
      </c>
      <c r="I45" s="70"/>
      <c r="J45" s="71">
        <v>44729</v>
      </c>
      <c r="K45" s="28" t="s">
        <v>100</v>
      </c>
    </row>
    <row r="46" spans="1:11" ht="15.75">
      <c r="A46" s="30"/>
      <c r="B46" s="66" t="s">
        <v>93</v>
      </c>
      <c r="C46" s="69" t="s">
        <v>16</v>
      </c>
      <c r="D46" s="67">
        <v>1</v>
      </c>
      <c r="E46" s="67"/>
      <c r="F46" s="67"/>
      <c r="G46" s="68">
        <v>7</v>
      </c>
      <c r="H46" s="67">
        <v>7</v>
      </c>
      <c r="I46" s="70"/>
      <c r="J46" s="71">
        <v>44729</v>
      </c>
      <c r="K46" s="28" t="s">
        <v>100</v>
      </c>
    </row>
    <row r="47" spans="1:11" ht="15.75">
      <c r="A47" s="30"/>
      <c r="B47" s="66" t="s">
        <v>63</v>
      </c>
      <c r="C47" s="69" t="s">
        <v>16</v>
      </c>
      <c r="D47" s="67">
        <v>1</v>
      </c>
      <c r="E47" s="67"/>
      <c r="F47" s="67"/>
      <c r="G47" s="68">
        <v>7</v>
      </c>
      <c r="H47" s="67">
        <v>7</v>
      </c>
      <c r="I47" s="70"/>
      <c r="J47" s="71">
        <v>44732</v>
      </c>
      <c r="K47" s="28" t="s">
        <v>100</v>
      </c>
    </row>
    <row r="48" spans="1:11" ht="15.75">
      <c r="A48" s="30"/>
      <c r="B48" s="66" t="s">
        <v>99</v>
      </c>
      <c r="C48" s="69" t="s">
        <v>16</v>
      </c>
      <c r="D48" s="67">
        <v>1</v>
      </c>
      <c r="E48" s="67"/>
      <c r="F48" s="67"/>
      <c r="G48" s="68">
        <v>7</v>
      </c>
      <c r="H48" s="67">
        <v>7</v>
      </c>
      <c r="I48" s="70"/>
      <c r="J48" s="71">
        <v>44732</v>
      </c>
      <c r="K48" s="28" t="s">
        <v>100</v>
      </c>
    </row>
    <row r="49" spans="1:11" ht="15.75">
      <c r="A49" s="30"/>
      <c r="B49" s="66" t="s">
        <v>64</v>
      </c>
      <c r="C49" s="69" t="s">
        <v>16</v>
      </c>
      <c r="D49" s="67">
        <v>1</v>
      </c>
      <c r="E49" s="67"/>
      <c r="F49" s="67"/>
      <c r="G49" s="68">
        <v>7</v>
      </c>
      <c r="H49" s="67">
        <v>7</v>
      </c>
      <c r="I49" s="70"/>
      <c r="J49" s="71">
        <v>44733</v>
      </c>
      <c r="K49" s="28" t="s">
        <v>100</v>
      </c>
    </row>
    <row r="50" spans="1:11" ht="15.75">
      <c r="A50" s="30"/>
      <c r="B50" s="66" t="s">
        <v>65</v>
      </c>
      <c r="C50" s="69" t="s">
        <v>16</v>
      </c>
      <c r="D50" s="67">
        <v>1</v>
      </c>
      <c r="E50" s="67"/>
      <c r="F50" s="67"/>
      <c r="G50" s="68">
        <v>7</v>
      </c>
      <c r="H50" s="67">
        <v>7</v>
      </c>
      <c r="I50" s="70"/>
      <c r="J50" s="71">
        <v>44740</v>
      </c>
      <c r="K50" s="28" t="s">
        <v>100</v>
      </c>
    </row>
    <row r="51" spans="1:11" ht="15.75">
      <c r="A51" s="30"/>
      <c r="B51" s="66" t="s">
        <v>66</v>
      </c>
      <c r="C51" s="69" t="s">
        <v>16</v>
      </c>
      <c r="D51" s="67">
        <v>1</v>
      </c>
      <c r="E51" s="67"/>
      <c r="F51" s="67"/>
      <c r="G51" s="68">
        <v>7</v>
      </c>
      <c r="H51" s="67">
        <v>7</v>
      </c>
      <c r="I51" s="70"/>
      <c r="J51" s="71">
        <v>44739</v>
      </c>
      <c r="K51" s="28" t="s">
        <v>100</v>
      </c>
    </row>
    <row r="52" spans="1:11" ht="15.75">
      <c r="A52" s="30"/>
      <c r="B52" s="66" t="s">
        <v>67</v>
      </c>
      <c r="C52" s="69" t="s">
        <v>16</v>
      </c>
      <c r="D52" s="67">
        <v>1</v>
      </c>
      <c r="E52" s="67"/>
      <c r="F52" s="67"/>
      <c r="G52" s="68">
        <v>7</v>
      </c>
      <c r="H52" s="67">
        <v>7</v>
      </c>
      <c r="I52" s="70"/>
      <c r="J52" s="71">
        <v>44739</v>
      </c>
      <c r="K52" s="28" t="s">
        <v>100</v>
      </c>
    </row>
    <row r="53" spans="1:11" ht="15.75">
      <c r="A53" s="30"/>
      <c r="B53" s="66" t="s">
        <v>68</v>
      </c>
      <c r="C53" s="69" t="s">
        <v>16</v>
      </c>
      <c r="D53" s="67">
        <v>1</v>
      </c>
      <c r="E53" s="67"/>
      <c r="F53" s="67"/>
      <c r="G53" s="68">
        <v>7</v>
      </c>
      <c r="H53" s="67">
        <v>7</v>
      </c>
      <c r="I53" s="70"/>
      <c r="J53" s="71">
        <v>44741</v>
      </c>
      <c r="K53" s="28" t="s">
        <v>100</v>
      </c>
    </row>
    <row r="54" spans="1:11" ht="15.75">
      <c r="A54" s="30"/>
      <c r="B54" s="66" t="s">
        <v>69</v>
      </c>
      <c r="C54" s="69" t="s">
        <v>16</v>
      </c>
      <c r="D54" s="67">
        <v>1</v>
      </c>
      <c r="E54" s="67"/>
      <c r="F54" s="67"/>
      <c r="G54" s="68">
        <v>7</v>
      </c>
      <c r="H54" s="67">
        <v>7</v>
      </c>
      <c r="I54" s="70"/>
      <c r="J54" s="71">
        <v>44741</v>
      </c>
      <c r="K54" s="28" t="s">
        <v>100</v>
      </c>
    </row>
    <row r="55" spans="1:11" ht="15.75">
      <c r="A55" s="30"/>
      <c r="B55" s="66" t="s">
        <v>70</v>
      </c>
      <c r="C55" s="69" t="s">
        <v>16</v>
      </c>
      <c r="D55" s="67">
        <v>1</v>
      </c>
      <c r="E55" s="67"/>
      <c r="F55" s="67"/>
      <c r="G55" s="68">
        <v>7</v>
      </c>
      <c r="H55" s="67">
        <v>7</v>
      </c>
      <c r="I55" s="70"/>
      <c r="J55" s="71">
        <v>44742</v>
      </c>
      <c r="K55" s="28" t="s">
        <v>100</v>
      </c>
    </row>
    <row r="56" spans="1:11" ht="15.75">
      <c r="A56" s="30"/>
      <c r="B56" s="66" t="s">
        <v>53</v>
      </c>
      <c r="C56" s="69" t="s">
        <v>16</v>
      </c>
      <c r="D56" s="67">
        <v>1</v>
      </c>
      <c r="E56" s="67"/>
      <c r="F56" s="67"/>
      <c r="G56" s="68">
        <v>7</v>
      </c>
      <c r="H56" s="67">
        <v>7</v>
      </c>
      <c r="I56" s="70"/>
      <c r="J56" s="71">
        <v>44735</v>
      </c>
      <c r="K56" s="28" t="s">
        <v>100</v>
      </c>
    </row>
    <row r="57" spans="1:11" ht="15.75">
      <c r="A57" s="30"/>
      <c r="B57" s="66" t="s">
        <v>97</v>
      </c>
      <c r="C57" s="69" t="s">
        <v>16</v>
      </c>
      <c r="D57" s="67">
        <v>1</v>
      </c>
      <c r="E57" s="67"/>
      <c r="F57" s="67"/>
      <c r="G57" s="68">
        <v>7</v>
      </c>
      <c r="H57" s="67">
        <v>7</v>
      </c>
      <c r="I57" s="70"/>
      <c r="J57" s="71">
        <v>44735</v>
      </c>
      <c r="K57" s="28" t="s">
        <v>100</v>
      </c>
    </row>
    <row r="58" spans="1:11" ht="15.75">
      <c r="A58" s="30"/>
      <c r="B58" s="66" t="s">
        <v>94</v>
      </c>
      <c r="C58" s="69" t="s">
        <v>16</v>
      </c>
      <c r="D58" s="67">
        <v>1</v>
      </c>
      <c r="E58" s="67"/>
      <c r="F58" s="67"/>
      <c r="G58" s="68">
        <v>7</v>
      </c>
      <c r="H58" s="67">
        <v>7</v>
      </c>
      <c r="I58" s="70"/>
      <c r="J58" s="71">
        <v>44736</v>
      </c>
      <c r="K58" s="28" t="s">
        <v>100</v>
      </c>
    </row>
    <row r="59" spans="1:11" ht="15.75">
      <c r="A59" s="30"/>
      <c r="B59" s="66" t="s">
        <v>78</v>
      </c>
      <c r="C59" s="69" t="s">
        <v>16</v>
      </c>
      <c r="D59" s="67">
        <v>1</v>
      </c>
      <c r="E59" s="67"/>
      <c r="F59" s="67"/>
      <c r="G59" s="68">
        <v>7</v>
      </c>
      <c r="H59" s="67">
        <v>7</v>
      </c>
      <c r="I59" s="70"/>
      <c r="J59" s="71">
        <v>44734</v>
      </c>
      <c r="K59" s="28" t="s">
        <v>100</v>
      </c>
    </row>
    <row r="60" spans="1:11" ht="15.75">
      <c r="A60" s="30"/>
      <c r="B60" s="66" t="s">
        <v>71</v>
      </c>
      <c r="C60" s="69" t="s">
        <v>16</v>
      </c>
      <c r="D60" s="67">
        <v>1</v>
      </c>
      <c r="E60" s="67"/>
      <c r="F60" s="67"/>
      <c r="G60" s="68">
        <v>7</v>
      </c>
      <c r="H60" s="67">
        <v>7</v>
      </c>
      <c r="I60" s="70"/>
      <c r="J60" s="71">
        <v>44742</v>
      </c>
      <c r="K60" s="28" t="s">
        <v>100</v>
      </c>
    </row>
    <row r="61" spans="1:11" ht="15.75">
      <c r="A61" s="30"/>
      <c r="B61" s="66" t="s">
        <v>75</v>
      </c>
      <c r="C61" s="69" t="s">
        <v>16</v>
      </c>
      <c r="D61" s="67">
        <v>1</v>
      </c>
      <c r="E61" s="67"/>
      <c r="F61" s="67"/>
      <c r="G61" s="68">
        <v>7</v>
      </c>
      <c r="H61" s="67">
        <v>7</v>
      </c>
      <c r="I61" s="70"/>
      <c r="J61" s="71">
        <v>44743</v>
      </c>
      <c r="K61" s="28" t="s">
        <v>100</v>
      </c>
    </row>
    <row r="62" spans="1:11" ht="15.75">
      <c r="A62" s="30"/>
      <c r="B62" s="66" t="s">
        <v>76</v>
      </c>
      <c r="C62" s="69" t="s">
        <v>16</v>
      </c>
      <c r="D62" s="67">
        <v>1</v>
      </c>
      <c r="E62" s="67"/>
      <c r="F62" s="67"/>
      <c r="G62" s="68">
        <v>7</v>
      </c>
      <c r="H62" s="67">
        <v>7</v>
      </c>
      <c r="I62" s="70"/>
      <c r="J62" s="71">
        <v>44746</v>
      </c>
      <c r="K62" s="28" t="s">
        <v>100</v>
      </c>
    </row>
    <row r="63" spans="1:11" ht="15.75">
      <c r="A63" s="30"/>
      <c r="B63" s="66" t="s">
        <v>73</v>
      </c>
      <c r="C63" s="69" t="s">
        <v>16</v>
      </c>
      <c r="D63" s="67">
        <v>1</v>
      </c>
      <c r="E63" s="67"/>
      <c r="F63" s="67"/>
      <c r="G63" s="68">
        <v>7</v>
      </c>
      <c r="H63" s="67">
        <v>7</v>
      </c>
      <c r="I63" s="70"/>
      <c r="J63" s="71">
        <v>44746</v>
      </c>
      <c r="K63" s="28" t="s">
        <v>100</v>
      </c>
    </row>
    <row r="64" spans="1:11" ht="15.75">
      <c r="A64" s="30"/>
      <c r="B64" s="66" t="s">
        <v>74</v>
      </c>
      <c r="C64" s="69" t="s">
        <v>16</v>
      </c>
      <c r="D64" s="67">
        <v>1</v>
      </c>
      <c r="E64" s="67"/>
      <c r="F64" s="67"/>
      <c r="G64" s="68">
        <v>7</v>
      </c>
      <c r="H64" s="67">
        <v>7</v>
      </c>
      <c r="I64" s="70"/>
      <c r="J64" s="71">
        <v>44747</v>
      </c>
      <c r="K64" s="28" t="s">
        <v>100</v>
      </c>
    </row>
    <row r="65" spans="1:11" ht="15.75">
      <c r="A65" s="30"/>
      <c r="B65" s="66" t="s">
        <v>72</v>
      </c>
      <c r="C65" s="69" t="s">
        <v>16</v>
      </c>
      <c r="D65" s="67">
        <v>1</v>
      </c>
      <c r="E65" s="67"/>
      <c r="F65" s="67"/>
      <c r="G65" s="68">
        <v>7</v>
      </c>
      <c r="H65" s="67">
        <v>7</v>
      </c>
      <c r="I65" s="70"/>
      <c r="J65" s="71">
        <v>44747</v>
      </c>
      <c r="K65" s="28" t="s">
        <v>100</v>
      </c>
    </row>
    <row r="66" spans="1:11" ht="15.75">
      <c r="A66" s="30"/>
      <c r="B66" s="66" t="s">
        <v>77</v>
      </c>
      <c r="C66" s="69" t="s">
        <v>16</v>
      </c>
      <c r="D66" s="67">
        <v>1</v>
      </c>
      <c r="E66" s="67"/>
      <c r="F66" s="67"/>
      <c r="G66" s="68">
        <v>7</v>
      </c>
      <c r="H66" s="67">
        <v>7</v>
      </c>
      <c r="I66" s="70"/>
      <c r="J66" s="71">
        <v>44743</v>
      </c>
      <c r="K66" s="28" t="s">
        <v>100</v>
      </c>
    </row>
    <row r="67" spans="1:11" ht="15.75">
      <c r="A67" s="30"/>
      <c r="B67" s="66" t="s">
        <v>57</v>
      </c>
      <c r="C67" s="69" t="s">
        <v>16</v>
      </c>
      <c r="D67" s="67">
        <v>1</v>
      </c>
      <c r="E67" s="67"/>
      <c r="F67" s="67"/>
      <c r="G67" s="68">
        <v>7</v>
      </c>
      <c r="H67" s="67">
        <v>7</v>
      </c>
      <c r="I67" s="70"/>
      <c r="J67" s="71">
        <v>44740</v>
      </c>
      <c r="K67" s="28" t="s">
        <v>100</v>
      </c>
    </row>
    <row r="68" spans="1:11" ht="15.75">
      <c r="A68" s="30"/>
      <c r="B68" s="66" t="s">
        <v>104</v>
      </c>
      <c r="C68" s="69" t="s">
        <v>16</v>
      </c>
      <c r="D68" s="67">
        <v>1</v>
      </c>
      <c r="E68" s="67"/>
      <c r="F68" s="67"/>
      <c r="G68" s="68">
        <v>7</v>
      </c>
      <c r="H68" s="67">
        <v>7</v>
      </c>
      <c r="I68" s="70"/>
      <c r="J68" s="71">
        <v>44734</v>
      </c>
      <c r="K68" s="28" t="s">
        <v>100</v>
      </c>
    </row>
    <row r="69" spans="1:11" ht="15.75">
      <c r="A69" s="30"/>
      <c r="B69" s="66" t="s">
        <v>79</v>
      </c>
      <c r="C69" s="69" t="s">
        <v>16</v>
      </c>
      <c r="D69" s="67">
        <v>1</v>
      </c>
      <c r="E69" s="67"/>
      <c r="F69" s="67"/>
      <c r="G69" s="68">
        <v>7</v>
      </c>
      <c r="H69" s="67">
        <v>7</v>
      </c>
      <c r="I69" s="70"/>
      <c r="J69" s="71">
        <v>44748</v>
      </c>
      <c r="K69" s="28" t="s">
        <v>100</v>
      </c>
    </row>
    <row r="70" spans="1:11" ht="15.75">
      <c r="A70" s="30"/>
      <c r="B70" s="66" t="s">
        <v>80</v>
      </c>
      <c r="C70" s="69" t="s">
        <v>16</v>
      </c>
      <c r="D70" s="67">
        <v>1</v>
      </c>
      <c r="E70" s="67"/>
      <c r="F70" s="67"/>
      <c r="G70" s="68">
        <v>7</v>
      </c>
      <c r="H70" s="67">
        <v>7</v>
      </c>
      <c r="I70" s="70"/>
      <c r="J70" s="71">
        <v>44749</v>
      </c>
      <c r="K70" s="28" t="s">
        <v>100</v>
      </c>
    </row>
    <row r="71" spans="1:11" ht="15.75">
      <c r="A71" s="37">
        <v>12</v>
      </c>
      <c r="B71" s="42" t="s">
        <v>117</v>
      </c>
      <c r="C71" s="37" t="s">
        <v>44</v>
      </c>
      <c r="D71" s="22">
        <v>0</v>
      </c>
      <c r="E71" s="22"/>
      <c r="F71" s="22"/>
      <c r="G71" s="34">
        <v>0</v>
      </c>
      <c r="H71" s="22">
        <f>G71</f>
        <v>0</v>
      </c>
      <c r="I71" s="46"/>
      <c r="J71" s="46"/>
      <c r="K71" s="38"/>
    </row>
    <row r="72" spans="1:11" ht="15.75">
      <c r="A72" s="30" t="s">
        <v>31</v>
      </c>
      <c r="B72" s="31" t="s">
        <v>118</v>
      </c>
      <c r="C72" s="32" t="s">
        <v>16</v>
      </c>
      <c r="D72" s="33">
        <v>0</v>
      </c>
      <c r="E72" s="33"/>
      <c r="F72" s="33"/>
      <c r="G72" s="34">
        <v>0</v>
      </c>
      <c r="H72" s="22">
        <f>G72</f>
        <v>0</v>
      </c>
      <c r="I72" s="46"/>
      <c r="J72" s="46"/>
      <c r="K72" s="38"/>
    </row>
    <row r="73" spans="1:11" ht="15.75">
      <c r="A73" s="44" t="s">
        <v>0</v>
      </c>
      <c r="B73" s="31" t="s">
        <v>119</v>
      </c>
      <c r="C73" s="32" t="s">
        <v>17</v>
      </c>
      <c r="D73" s="33">
        <v>0</v>
      </c>
      <c r="E73" s="33"/>
      <c r="F73" s="26"/>
      <c r="G73" s="34">
        <v>0</v>
      </c>
      <c r="H73" s="34">
        <f>G73</f>
        <v>0</v>
      </c>
      <c r="I73" s="25"/>
      <c r="J73" s="25"/>
      <c r="K73" s="36"/>
    </row>
    <row r="74" spans="1:11" ht="31.5">
      <c r="A74" s="58" t="s">
        <v>32</v>
      </c>
      <c r="B74" s="57" t="s">
        <v>120</v>
      </c>
      <c r="C74" s="32" t="s">
        <v>17</v>
      </c>
      <c r="D74" s="33">
        <v>0</v>
      </c>
      <c r="E74" s="33"/>
      <c r="F74" s="32"/>
      <c r="G74" s="34">
        <v>0</v>
      </c>
      <c r="H74" s="34">
        <v>0</v>
      </c>
      <c r="I74" s="46"/>
      <c r="J74" s="46"/>
      <c r="K74" s="38"/>
    </row>
    <row r="75" spans="1:11" ht="31.5">
      <c r="A75" s="58" t="s">
        <v>33</v>
      </c>
      <c r="B75" s="57" t="s">
        <v>121</v>
      </c>
      <c r="C75" s="32" t="s">
        <v>17</v>
      </c>
      <c r="D75" s="33">
        <v>0</v>
      </c>
      <c r="E75" s="33"/>
      <c r="F75" s="32"/>
      <c r="G75" s="34">
        <v>0</v>
      </c>
      <c r="H75" s="22">
        <v>0</v>
      </c>
      <c r="I75" s="46"/>
      <c r="J75" s="46"/>
      <c r="K75" s="38"/>
    </row>
    <row r="76" spans="1:11" ht="31.5">
      <c r="A76" s="58" t="s">
        <v>34</v>
      </c>
      <c r="B76" s="57" t="s">
        <v>122</v>
      </c>
      <c r="C76" s="32" t="s">
        <v>16</v>
      </c>
      <c r="D76" s="33">
        <f>D77+D78+D79+D80+D81</f>
        <v>56</v>
      </c>
      <c r="E76" s="33"/>
      <c r="F76" s="33"/>
      <c r="G76" s="34">
        <f>G77+G78+G79+G80+G81</f>
        <v>106.57000000000001</v>
      </c>
      <c r="H76" s="34">
        <f>G76</f>
        <v>106.57000000000001</v>
      </c>
      <c r="I76" s="46"/>
      <c r="J76" s="46"/>
      <c r="K76" s="38"/>
    </row>
    <row r="77" spans="1:11" ht="15.75">
      <c r="A77" s="58"/>
      <c r="B77" s="41" t="s">
        <v>132</v>
      </c>
      <c r="C77" s="35" t="s">
        <v>18</v>
      </c>
      <c r="D77" s="27">
        <v>8</v>
      </c>
      <c r="E77" s="27"/>
      <c r="F77" s="27"/>
      <c r="G77" s="29">
        <v>20.5</v>
      </c>
      <c r="H77" s="29">
        <f>G77</f>
        <v>20.5</v>
      </c>
      <c r="I77" s="46"/>
      <c r="J77" s="62">
        <v>44788</v>
      </c>
      <c r="K77" s="28" t="s">
        <v>100</v>
      </c>
    </row>
    <row r="78" spans="1:11" ht="15.75">
      <c r="A78" s="58"/>
      <c r="B78" s="66" t="s">
        <v>134</v>
      </c>
      <c r="C78" s="35" t="s">
        <v>18</v>
      </c>
      <c r="D78" s="27">
        <v>18</v>
      </c>
      <c r="E78" s="27"/>
      <c r="F78" s="27"/>
      <c r="G78" s="29">
        <v>35.5</v>
      </c>
      <c r="H78" s="29">
        <f>G78</f>
        <v>35.5</v>
      </c>
      <c r="I78" s="46"/>
      <c r="J78" s="62">
        <v>44788</v>
      </c>
      <c r="K78" s="38" t="s">
        <v>100</v>
      </c>
    </row>
    <row r="79" spans="1:11" ht="15.75">
      <c r="A79" s="58"/>
      <c r="B79" s="66" t="s">
        <v>133</v>
      </c>
      <c r="C79" s="35" t="s">
        <v>18</v>
      </c>
      <c r="D79" s="27">
        <v>9</v>
      </c>
      <c r="E79" s="27"/>
      <c r="F79" s="27"/>
      <c r="G79" s="29">
        <v>17.45</v>
      </c>
      <c r="H79" s="29">
        <f t="shared" ref="H79:H81" si="1">G79</f>
        <v>17.45</v>
      </c>
      <c r="I79" s="46"/>
      <c r="J79" s="62">
        <v>44788</v>
      </c>
      <c r="K79" s="38" t="s">
        <v>100</v>
      </c>
    </row>
    <row r="80" spans="1:11" ht="15.75">
      <c r="A80" s="58"/>
      <c r="B80" s="66" t="s">
        <v>135</v>
      </c>
      <c r="C80" s="35" t="s">
        <v>18</v>
      </c>
      <c r="D80" s="27">
        <v>13</v>
      </c>
      <c r="E80" s="27"/>
      <c r="F80" s="27"/>
      <c r="G80" s="29">
        <v>14.07</v>
      </c>
      <c r="H80" s="29">
        <f t="shared" si="1"/>
        <v>14.07</v>
      </c>
      <c r="I80" s="46"/>
      <c r="J80" s="62">
        <v>44788</v>
      </c>
      <c r="K80" s="38" t="s">
        <v>100</v>
      </c>
    </row>
    <row r="81" spans="1:11" ht="15.75">
      <c r="A81" s="58"/>
      <c r="B81" s="66" t="s">
        <v>136</v>
      </c>
      <c r="C81" s="35" t="s">
        <v>18</v>
      </c>
      <c r="D81" s="27">
        <v>8</v>
      </c>
      <c r="E81" s="27"/>
      <c r="F81" s="27"/>
      <c r="G81" s="29">
        <v>19.05</v>
      </c>
      <c r="H81" s="29">
        <f t="shared" si="1"/>
        <v>19.05</v>
      </c>
      <c r="I81" s="46"/>
      <c r="J81" s="62">
        <v>44788</v>
      </c>
      <c r="K81" s="38" t="s">
        <v>100</v>
      </c>
    </row>
    <row r="82" spans="1:11" ht="15.75">
      <c r="A82" s="43" t="s">
        <v>1</v>
      </c>
      <c r="B82" s="42" t="s">
        <v>123</v>
      </c>
      <c r="C82" s="37" t="s">
        <v>18</v>
      </c>
      <c r="D82" s="22">
        <v>0</v>
      </c>
      <c r="E82" s="22"/>
      <c r="F82" s="37"/>
      <c r="G82" s="34">
        <v>0</v>
      </c>
      <c r="H82" s="22">
        <v>0</v>
      </c>
      <c r="I82" s="25"/>
      <c r="J82" s="25"/>
      <c r="K82" s="19"/>
    </row>
    <row r="83" spans="1:11" ht="15.75">
      <c r="A83" s="43" t="s">
        <v>35</v>
      </c>
      <c r="B83" s="42" t="s">
        <v>124</v>
      </c>
      <c r="C83" s="37" t="s">
        <v>15</v>
      </c>
      <c r="D83" s="22">
        <v>0</v>
      </c>
      <c r="E83" s="22"/>
      <c r="F83" s="37"/>
      <c r="G83" s="34">
        <v>0</v>
      </c>
      <c r="H83" s="34">
        <v>0</v>
      </c>
      <c r="I83" s="25"/>
      <c r="J83" s="25"/>
      <c r="K83" s="19"/>
    </row>
    <row r="84" spans="1:11" ht="15.75">
      <c r="A84" s="51" t="s">
        <v>36</v>
      </c>
      <c r="B84" s="42" t="s">
        <v>125</v>
      </c>
      <c r="C84" s="37" t="s">
        <v>16</v>
      </c>
      <c r="D84" s="33">
        <f>D85+D86+D87+D88+D89+D90+D91+D92+D93+D94+D95+D96+D97+D98+D99+D100+D101+D102+D103+D104+D105+D106+D107+D108+D109+D110+D111+D112+D113+D114+D115+D116+D117+D118+D119+D120+D121+D122+D123</f>
        <v>73</v>
      </c>
      <c r="E84" s="33"/>
      <c r="F84" s="33"/>
      <c r="G84" s="34">
        <f>G85+G88+G89+G90+G91+G92+G95+G96+G100+G101+G103+G104+G105+G106+G107+G108+G109+G113+G114+G115+G116+G117+G118+G119+G122+G123+G86+G87+G93+G94+G97+G98+G99+G110+G111+G112+G120+G121+G102</f>
        <v>25.899999999999991</v>
      </c>
      <c r="H84" s="34">
        <f>G84</f>
        <v>25.899999999999991</v>
      </c>
      <c r="I84" s="46"/>
      <c r="J84" s="46"/>
      <c r="K84" s="28"/>
    </row>
    <row r="85" spans="1:11" ht="15.75">
      <c r="A85" s="51"/>
      <c r="B85" s="66" t="s">
        <v>54</v>
      </c>
      <c r="C85" s="35" t="s">
        <v>18</v>
      </c>
      <c r="D85" s="27">
        <v>2</v>
      </c>
      <c r="E85" s="27"/>
      <c r="F85" s="27"/>
      <c r="G85" s="68">
        <v>1.05</v>
      </c>
      <c r="H85" s="40">
        <f t="shared" ref="H85:H123" si="2">G85</f>
        <v>1.05</v>
      </c>
      <c r="I85" s="46"/>
      <c r="J85" s="62">
        <v>44788</v>
      </c>
      <c r="K85" s="28" t="s">
        <v>100</v>
      </c>
    </row>
    <row r="86" spans="1:11" ht="15.75">
      <c r="A86" s="51"/>
      <c r="B86" s="41" t="s">
        <v>95</v>
      </c>
      <c r="C86" s="35" t="s">
        <v>18</v>
      </c>
      <c r="D86" s="27">
        <v>2</v>
      </c>
      <c r="E86" s="27"/>
      <c r="F86" s="27"/>
      <c r="G86" s="68">
        <f t="shared" ref="G86:G123" si="3">0.35*D86</f>
        <v>0.7</v>
      </c>
      <c r="H86" s="40">
        <f t="shared" si="2"/>
        <v>0.7</v>
      </c>
      <c r="I86" s="46"/>
      <c r="J86" s="62">
        <v>44788</v>
      </c>
      <c r="K86" s="28" t="s">
        <v>100</v>
      </c>
    </row>
    <row r="87" spans="1:11" ht="15.75">
      <c r="A87" s="51"/>
      <c r="B87" s="41" t="s">
        <v>96</v>
      </c>
      <c r="C87" s="35" t="s">
        <v>18</v>
      </c>
      <c r="D87" s="27">
        <v>2</v>
      </c>
      <c r="E87" s="27"/>
      <c r="F87" s="27"/>
      <c r="G87" s="68">
        <f t="shared" si="3"/>
        <v>0.7</v>
      </c>
      <c r="H87" s="40">
        <f t="shared" si="2"/>
        <v>0.7</v>
      </c>
      <c r="I87" s="46"/>
      <c r="J87" s="62">
        <v>44788</v>
      </c>
      <c r="K87" s="28" t="s">
        <v>100</v>
      </c>
    </row>
    <row r="88" spans="1:11" ht="15.75">
      <c r="A88" s="51"/>
      <c r="B88" s="41" t="s">
        <v>59</v>
      </c>
      <c r="C88" s="35" t="s">
        <v>18</v>
      </c>
      <c r="D88" s="27">
        <v>1</v>
      </c>
      <c r="E88" s="27"/>
      <c r="F88" s="27"/>
      <c r="G88" s="68">
        <f t="shared" si="3"/>
        <v>0.35</v>
      </c>
      <c r="H88" s="40">
        <f t="shared" si="2"/>
        <v>0.35</v>
      </c>
      <c r="I88" s="46"/>
      <c r="J88" s="62">
        <v>44788</v>
      </c>
      <c r="K88" s="28" t="s">
        <v>100</v>
      </c>
    </row>
    <row r="89" spans="1:11" ht="15.75">
      <c r="A89" s="51"/>
      <c r="B89" s="41" t="s">
        <v>51</v>
      </c>
      <c r="C89" s="35" t="s">
        <v>18</v>
      </c>
      <c r="D89" s="27">
        <v>2</v>
      </c>
      <c r="E89" s="27"/>
      <c r="F89" s="27"/>
      <c r="G89" s="29">
        <f t="shared" si="3"/>
        <v>0.7</v>
      </c>
      <c r="H89" s="40">
        <f t="shared" si="2"/>
        <v>0.7</v>
      </c>
      <c r="I89" s="46"/>
      <c r="J89" s="62">
        <v>44788</v>
      </c>
      <c r="K89" s="28" t="s">
        <v>100</v>
      </c>
    </row>
    <row r="90" spans="1:11" ht="15.75">
      <c r="A90" s="51"/>
      <c r="B90" s="41" t="s">
        <v>60</v>
      </c>
      <c r="C90" s="35" t="s">
        <v>18</v>
      </c>
      <c r="D90" s="27">
        <v>2</v>
      </c>
      <c r="E90" s="27"/>
      <c r="F90" s="27"/>
      <c r="G90" s="29">
        <f t="shared" si="3"/>
        <v>0.7</v>
      </c>
      <c r="H90" s="40">
        <f t="shared" si="2"/>
        <v>0.7</v>
      </c>
      <c r="I90" s="46"/>
      <c r="J90" s="62">
        <v>44788</v>
      </c>
      <c r="K90" s="28" t="s">
        <v>100</v>
      </c>
    </row>
    <row r="91" spans="1:11" ht="15.75">
      <c r="A91" s="51"/>
      <c r="B91" s="41" t="s">
        <v>58</v>
      </c>
      <c r="C91" s="35" t="s">
        <v>18</v>
      </c>
      <c r="D91" s="27">
        <v>2</v>
      </c>
      <c r="E91" s="27"/>
      <c r="F91" s="27"/>
      <c r="G91" s="29">
        <f t="shared" si="3"/>
        <v>0.7</v>
      </c>
      <c r="H91" s="40">
        <f t="shared" si="2"/>
        <v>0.7</v>
      </c>
      <c r="I91" s="46"/>
      <c r="J91" s="62">
        <v>44788</v>
      </c>
      <c r="K91" s="28" t="s">
        <v>100</v>
      </c>
    </row>
    <row r="92" spans="1:11" ht="15.75">
      <c r="A92" s="51"/>
      <c r="B92" s="41" t="s">
        <v>61</v>
      </c>
      <c r="C92" s="35" t="s">
        <v>18</v>
      </c>
      <c r="D92" s="27">
        <v>1</v>
      </c>
      <c r="E92" s="27"/>
      <c r="F92" s="27"/>
      <c r="G92" s="29">
        <f t="shared" si="3"/>
        <v>0.35</v>
      </c>
      <c r="H92" s="40">
        <f t="shared" si="2"/>
        <v>0.35</v>
      </c>
      <c r="I92" s="46"/>
      <c r="J92" s="62">
        <v>44788</v>
      </c>
      <c r="K92" s="28" t="s">
        <v>100</v>
      </c>
    </row>
    <row r="93" spans="1:11" ht="15.75">
      <c r="A93" s="51"/>
      <c r="B93" s="41" t="s">
        <v>89</v>
      </c>
      <c r="C93" s="35" t="s">
        <v>18</v>
      </c>
      <c r="D93" s="27">
        <v>2</v>
      </c>
      <c r="E93" s="27"/>
      <c r="F93" s="27"/>
      <c r="G93" s="29">
        <f t="shared" si="3"/>
        <v>0.7</v>
      </c>
      <c r="H93" s="40">
        <f t="shared" si="2"/>
        <v>0.7</v>
      </c>
      <c r="I93" s="46"/>
      <c r="J93" s="62">
        <v>44788</v>
      </c>
      <c r="K93" s="28" t="s">
        <v>100</v>
      </c>
    </row>
    <row r="94" spans="1:11" ht="15.75">
      <c r="A94" s="51"/>
      <c r="B94" s="41" t="s">
        <v>90</v>
      </c>
      <c r="C94" s="35" t="s">
        <v>18</v>
      </c>
      <c r="D94" s="27">
        <v>2</v>
      </c>
      <c r="E94" s="27"/>
      <c r="F94" s="27"/>
      <c r="G94" s="29">
        <f t="shared" si="3"/>
        <v>0.7</v>
      </c>
      <c r="H94" s="40">
        <f t="shared" si="2"/>
        <v>0.7</v>
      </c>
      <c r="I94" s="46"/>
      <c r="J94" s="62">
        <v>44788</v>
      </c>
      <c r="K94" s="28" t="s">
        <v>100</v>
      </c>
    </row>
    <row r="95" spans="1:11" ht="15.75">
      <c r="A95" s="51"/>
      <c r="B95" s="41" t="s">
        <v>62</v>
      </c>
      <c r="C95" s="35" t="s">
        <v>18</v>
      </c>
      <c r="D95" s="27">
        <v>2</v>
      </c>
      <c r="E95" s="27"/>
      <c r="F95" s="27"/>
      <c r="G95" s="29">
        <f t="shared" si="3"/>
        <v>0.7</v>
      </c>
      <c r="H95" s="40">
        <f t="shared" si="2"/>
        <v>0.7</v>
      </c>
      <c r="I95" s="46"/>
      <c r="J95" s="62">
        <v>44788</v>
      </c>
      <c r="K95" s="28" t="s">
        <v>100</v>
      </c>
    </row>
    <row r="96" spans="1:11" ht="15.75">
      <c r="A96" s="51"/>
      <c r="B96" s="41" t="s">
        <v>55</v>
      </c>
      <c r="C96" s="35" t="s">
        <v>18</v>
      </c>
      <c r="D96" s="27">
        <v>1</v>
      </c>
      <c r="E96" s="27"/>
      <c r="F96" s="27"/>
      <c r="G96" s="29">
        <f t="shared" si="3"/>
        <v>0.35</v>
      </c>
      <c r="H96" s="40">
        <f t="shared" si="2"/>
        <v>0.35</v>
      </c>
      <c r="I96" s="46"/>
      <c r="J96" s="62">
        <v>44788</v>
      </c>
      <c r="K96" s="28" t="s">
        <v>100</v>
      </c>
    </row>
    <row r="97" spans="1:11" ht="15.75">
      <c r="A97" s="51"/>
      <c r="B97" s="41" t="s">
        <v>91</v>
      </c>
      <c r="C97" s="35" t="s">
        <v>18</v>
      </c>
      <c r="D97" s="27">
        <v>3</v>
      </c>
      <c r="E97" s="27"/>
      <c r="F97" s="27"/>
      <c r="G97" s="29">
        <f t="shared" si="3"/>
        <v>1.0499999999999998</v>
      </c>
      <c r="H97" s="40">
        <f t="shared" si="2"/>
        <v>1.0499999999999998</v>
      </c>
      <c r="I97" s="46"/>
      <c r="J97" s="62">
        <v>44788</v>
      </c>
      <c r="K97" s="28" t="s">
        <v>100</v>
      </c>
    </row>
    <row r="98" spans="1:11" ht="15.75">
      <c r="A98" s="51"/>
      <c r="B98" s="41" t="s">
        <v>92</v>
      </c>
      <c r="C98" s="35" t="s">
        <v>18</v>
      </c>
      <c r="D98" s="27">
        <v>2</v>
      </c>
      <c r="E98" s="27"/>
      <c r="F98" s="27"/>
      <c r="G98" s="29">
        <f t="shared" si="3"/>
        <v>0.7</v>
      </c>
      <c r="H98" s="40">
        <f t="shared" si="2"/>
        <v>0.7</v>
      </c>
      <c r="I98" s="46"/>
      <c r="J98" s="62">
        <v>44788</v>
      </c>
      <c r="K98" s="28" t="s">
        <v>100</v>
      </c>
    </row>
    <row r="99" spans="1:11" ht="15.75">
      <c r="A99" s="51"/>
      <c r="B99" s="41" t="s">
        <v>93</v>
      </c>
      <c r="C99" s="35" t="s">
        <v>18</v>
      </c>
      <c r="D99" s="27">
        <v>2</v>
      </c>
      <c r="E99" s="27"/>
      <c r="F99" s="27"/>
      <c r="G99" s="29">
        <f t="shared" si="3"/>
        <v>0.7</v>
      </c>
      <c r="H99" s="40">
        <f t="shared" si="2"/>
        <v>0.7</v>
      </c>
      <c r="I99" s="46"/>
      <c r="J99" s="62">
        <v>44788</v>
      </c>
      <c r="K99" s="28" t="s">
        <v>100</v>
      </c>
    </row>
    <row r="100" spans="1:11" ht="15.75">
      <c r="A100" s="51"/>
      <c r="B100" s="41" t="s">
        <v>56</v>
      </c>
      <c r="C100" s="35" t="s">
        <v>18</v>
      </c>
      <c r="D100" s="27">
        <v>2</v>
      </c>
      <c r="E100" s="27"/>
      <c r="F100" s="27"/>
      <c r="G100" s="29">
        <f t="shared" si="3"/>
        <v>0.7</v>
      </c>
      <c r="H100" s="40">
        <f t="shared" si="2"/>
        <v>0.7</v>
      </c>
      <c r="I100" s="46"/>
      <c r="J100" s="62">
        <v>44788</v>
      </c>
      <c r="K100" s="28" t="s">
        <v>100</v>
      </c>
    </row>
    <row r="101" spans="1:11" ht="15.75">
      <c r="A101" s="51"/>
      <c r="B101" s="41" t="s">
        <v>63</v>
      </c>
      <c r="C101" s="35" t="s">
        <v>18</v>
      </c>
      <c r="D101" s="27">
        <v>1</v>
      </c>
      <c r="E101" s="27"/>
      <c r="F101" s="27"/>
      <c r="G101" s="29">
        <f t="shared" si="3"/>
        <v>0.35</v>
      </c>
      <c r="H101" s="40">
        <f t="shared" si="2"/>
        <v>0.35</v>
      </c>
      <c r="I101" s="46"/>
      <c r="J101" s="62">
        <v>44788</v>
      </c>
      <c r="K101" s="28" t="s">
        <v>100</v>
      </c>
    </row>
    <row r="102" spans="1:11" ht="15.75">
      <c r="A102" s="51"/>
      <c r="B102" s="41" t="s">
        <v>99</v>
      </c>
      <c r="C102" s="35" t="s">
        <v>18</v>
      </c>
      <c r="D102" s="27">
        <v>1</v>
      </c>
      <c r="E102" s="27"/>
      <c r="F102" s="27"/>
      <c r="G102" s="29">
        <f t="shared" si="3"/>
        <v>0.35</v>
      </c>
      <c r="H102" s="40">
        <f t="shared" si="2"/>
        <v>0.35</v>
      </c>
      <c r="I102" s="46"/>
      <c r="J102" s="62">
        <v>44788</v>
      </c>
      <c r="K102" s="28" t="s">
        <v>100</v>
      </c>
    </row>
    <row r="103" spans="1:11" ht="15.75">
      <c r="A103" s="51"/>
      <c r="B103" s="41" t="s">
        <v>64</v>
      </c>
      <c r="C103" s="35" t="s">
        <v>18</v>
      </c>
      <c r="D103" s="27">
        <v>1</v>
      </c>
      <c r="E103" s="27"/>
      <c r="F103" s="27"/>
      <c r="G103" s="29">
        <f t="shared" si="3"/>
        <v>0.35</v>
      </c>
      <c r="H103" s="40">
        <f t="shared" si="2"/>
        <v>0.35</v>
      </c>
      <c r="I103" s="46"/>
      <c r="J103" s="62">
        <v>44788</v>
      </c>
      <c r="K103" s="28" t="s">
        <v>100</v>
      </c>
    </row>
    <row r="104" spans="1:11" ht="15.75">
      <c r="A104" s="52"/>
      <c r="B104" s="41" t="s">
        <v>65</v>
      </c>
      <c r="C104" s="35" t="s">
        <v>18</v>
      </c>
      <c r="D104" s="53">
        <v>2</v>
      </c>
      <c r="E104" s="27"/>
      <c r="F104" s="53"/>
      <c r="G104" s="29">
        <f t="shared" si="3"/>
        <v>0.7</v>
      </c>
      <c r="H104" s="40">
        <f t="shared" si="2"/>
        <v>0.7</v>
      </c>
      <c r="I104" s="46"/>
      <c r="J104" s="62">
        <v>44788</v>
      </c>
      <c r="K104" s="28" t="s">
        <v>100</v>
      </c>
    </row>
    <row r="105" spans="1:11" ht="15.75">
      <c r="A105" s="52"/>
      <c r="B105" s="41" t="s">
        <v>66</v>
      </c>
      <c r="C105" s="35" t="s">
        <v>18</v>
      </c>
      <c r="D105" s="53">
        <v>2</v>
      </c>
      <c r="E105" s="27"/>
      <c r="F105" s="53"/>
      <c r="G105" s="29">
        <f t="shared" si="3"/>
        <v>0.7</v>
      </c>
      <c r="H105" s="40">
        <f t="shared" si="2"/>
        <v>0.7</v>
      </c>
      <c r="I105" s="46"/>
      <c r="J105" s="62">
        <v>44788</v>
      </c>
      <c r="K105" s="28" t="s">
        <v>100</v>
      </c>
    </row>
    <row r="106" spans="1:11" ht="15.75">
      <c r="A106" s="52"/>
      <c r="B106" s="41" t="s">
        <v>67</v>
      </c>
      <c r="C106" s="35" t="s">
        <v>18</v>
      </c>
      <c r="D106" s="53">
        <v>2</v>
      </c>
      <c r="E106" s="27"/>
      <c r="F106" s="53"/>
      <c r="G106" s="29">
        <f t="shared" si="3"/>
        <v>0.7</v>
      </c>
      <c r="H106" s="40">
        <f t="shared" si="2"/>
        <v>0.7</v>
      </c>
      <c r="I106" s="46"/>
      <c r="J106" s="62">
        <v>44788</v>
      </c>
      <c r="K106" s="28" t="s">
        <v>100</v>
      </c>
    </row>
    <row r="107" spans="1:11" ht="15.75">
      <c r="A107" s="52"/>
      <c r="B107" s="41" t="s">
        <v>68</v>
      </c>
      <c r="C107" s="35" t="s">
        <v>18</v>
      </c>
      <c r="D107" s="53">
        <v>2</v>
      </c>
      <c r="E107" s="27"/>
      <c r="F107" s="53"/>
      <c r="G107" s="29">
        <f t="shared" si="3"/>
        <v>0.7</v>
      </c>
      <c r="H107" s="40">
        <f t="shared" si="2"/>
        <v>0.7</v>
      </c>
      <c r="I107" s="46"/>
      <c r="J107" s="62">
        <v>44788</v>
      </c>
      <c r="K107" s="28" t="s">
        <v>100</v>
      </c>
    </row>
    <row r="108" spans="1:11" ht="15.75">
      <c r="A108" s="52"/>
      <c r="B108" s="41" t="s">
        <v>69</v>
      </c>
      <c r="C108" s="35" t="s">
        <v>18</v>
      </c>
      <c r="D108" s="53">
        <v>2</v>
      </c>
      <c r="E108" s="27"/>
      <c r="F108" s="53"/>
      <c r="G108" s="29">
        <f t="shared" si="3"/>
        <v>0.7</v>
      </c>
      <c r="H108" s="40">
        <f t="shared" si="2"/>
        <v>0.7</v>
      </c>
      <c r="I108" s="46"/>
      <c r="J108" s="62">
        <v>44788</v>
      </c>
      <c r="K108" s="28" t="s">
        <v>100</v>
      </c>
    </row>
    <row r="109" spans="1:11" ht="15.75">
      <c r="A109" s="52"/>
      <c r="B109" s="41" t="s">
        <v>70</v>
      </c>
      <c r="C109" s="35" t="s">
        <v>18</v>
      </c>
      <c r="D109" s="53">
        <v>2</v>
      </c>
      <c r="E109" s="27"/>
      <c r="F109" s="53"/>
      <c r="G109" s="29">
        <f t="shared" si="3"/>
        <v>0.7</v>
      </c>
      <c r="H109" s="40">
        <f t="shared" si="2"/>
        <v>0.7</v>
      </c>
      <c r="I109" s="46"/>
      <c r="J109" s="62">
        <v>44788</v>
      </c>
      <c r="K109" s="28" t="s">
        <v>100</v>
      </c>
    </row>
    <row r="110" spans="1:11" ht="15.75">
      <c r="A110" s="52"/>
      <c r="B110" s="41" t="s">
        <v>53</v>
      </c>
      <c r="C110" s="35" t="s">
        <v>18</v>
      </c>
      <c r="D110" s="53">
        <v>1</v>
      </c>
      <c r="E110" s="27"/>
      <c r="F110" s="53"/>
      <c r="G110" s="29">
        <f t="shared" si="3"/>
        <v>0.35</v>
      </c>
      <c r="H110" s="40">
        <f t="shared" si="2"/>
        <v>0.35</v>
      </c>
      <c r="I110" s="46"/>
      <c r="J110" s="62">
        <v>44788</v>
      </c>
      <c r="K110" s="28" t="s">
        <v>100</v>
      </c>
    </row>
    <row r="111" spans="1:11" ht="15.75">
      <c r="A111" s="52"/>
      <c r="B111" s="41" t="s">
        <v>97</v>
      </c>
      <c r="C111" s="35" t="s">
        <v>18</v>
      </c>
      <c r="D111" s="53">
        <v>2</v>
      </c>
      <c r="E111" s="27"/>
      <c r="F111" s="53"/>
      <c r="G111" s="29">
        <f t="shared" si="3"/>
        <v>0.7</v>
      </c>
      <c r="H111" s="40">
        <f t="shared" si="2"/>
        <v>0.7</v>
      </c>
      <c r="I111" s="46"/>
      <c r="J111" s="62">
        <v>44788</v>
      </c>
      <c r="K111" s="28" t="s">
        <v>100</v>
      </c>
    </row>
    <row r="112" spans="1:11" ht="15.75">
      <c r="A112" s="52"/>
      <c r="B112" s="41" t="s">
        <v>94</v>
      </c>
      <c r="C112" s="35" t="s">
        <v>18</v>
      </c>
      <c r="D112" s="53">
        <v>2</v>
      </c>
      <c r="E112" s="27"/>
      <c r="F112" s="53"/>
      <c r="G112" s="29">
        <f t="shared" si="3"/>
        <v>0.7</v>
      </c>
      <c r="H112" s="40">
        <f t="shared" si="2"/>
        <v>0.7</v>
      </c>
      <c r="I112" s="46"/>
      <c r="J112" s="62">
        <v>44788</v>
      </c>
      <c r="K112" s="28" t="s">
        <v>100</v>
      </c>
    </row>
    <row r="113" spans="1:11" ht="15.75">
      <c r="A113" s="52"/>
      <c r="B113" s="41" t="s">
        <v>78</v>
      </c>
      <c r="C113" s="35" t="s">
        <v>18</v>
      </c>
      <c r="D113" s="53">
        <v>2</v>
      </c>
      <c r="E113" s="27"/>
      <c r="F113" s="53"/>
      <c r="G113" s="29">
        <f t="shared" si="3"/>
        <v>0.7</v>
      </c>
      <c r="H113" s="40">
        <f t="shared" si="2"/>
        <v>0.7</v>
      </c>
      <c r="I113" s="46"/>
      <c r="J113" s="62">
        <v>44788</v>
      </c>
      <c r="K113" s="28" t="s">
        <v>100</v>
      </c>
    </row>
    <row r="114" spans="1:11" ht="15.75">
      <c r="A114" s="52"/>
      <c r="B114" s="41" t="s">
        <v>71</v>
      </c>
      <c r="C114" s="35" t="s">
        <v>18</v>
      </c>
      <c r="D114" s="53">
        <v>3</v>
      </c>
      <c r="E114" s="27"/>
      <c r="F114" s="53"/>
      <c r="G114" s="29">
        <f t="shared" si="3"/>
        <v>1.0499999999999998</v>
      </c>
      <c r="H114" s="40">
        <f t="shared" si="2"/>
        <v>1.0499999999999998</v>
      </c>
      <c r="I114" s="46"/>
      <c r="J114" s="62">
        <v>44788</v>
      </c>
      <c r="K114" s="28" t="s">
        <v>100</v>
      </c>
    </row>
    <row r="115" spans="1:11" ht="15.75">
      <c r="A115" s="52"/>
      <c r="B115" s="41" t="s">
        <v>75</v>
      </c>
      <c r="C115" s="35" t="s">
        <v>18</v>
      </c>
      <c r="D115" s="53">
        <v>2</v>
      </c>
      <c r="E115" s="27"/>
      <c r="F115" s="53"/>
      <c r="G115" s="29">
        <f t="shared" si="3"/>
        <v>0.7</v>
      </c>
      <c r="H115" s="40">
        <f t="shared" si="2"/>
        <v>0.7</v>
      </c>
      <c r="I115" s="46"/>
      <c r="J115" s="62">
        <v>44788</v>
      </c>
      <c r="K115" s="28" t="s">
        <v>100</v>
      </c>
    </row>
    <row r="116" spans="1:11" ht="15.75">
      <c r="A116" s="52"/>
      <c r="B116" s="41" t="s">
        <v>76</v>
      </c>
      <c r="C116" s="35" t="s">
        <v>18</v>
      </c>
      <c r="D116" s="53">
        <v>2</v>
      </c>
      <c r="E116" s="27"/>
      <c r="F116" s="53"/>
      <c r="G116" s="29">
        <f t="shared" si="3"/>
        <v>0.7</v>
      </c>
      <c r="H116" s="40">
        <f t="shared" si="2"/>
        <v>0.7</v>
      </c>
      <c r="I116" s="46"/>
      <c r="J116" s="62">
        <v>44788</v>
      </c>
      <c r="K116" s="28" t="s">
        <v>100</v>
      </c>
    </row>
    <row r="117" spans="1:11" ht="15.75">
      <c r="A117" s="52"/>
      <c r="B117" s="41" t="s">
        <v>73</v>
      </c>
      <c r="C117" s="35" t="s">
        <v>18</v>
      </c>
      <c r="D117" s="53">
        <v>1</v>
      </c>
      <c r="E117" s="27"/>
      <c r="F117" s="53"/>
      <c r="G117" s="29">
        <f t="shared" si="3"/>
        <v>0.35</v>
      </c>
      <c r="H117" s="40">
        <f t="shared" si="2"/>
        <v>0.35</v>
      </c>
      <c r="I117" s="46"/>
      <c r="J117" s="62">
        <v>44788</v>
      </c>
      <c r="K117" s="28" t="s">
        <v>100</v>
      </c>
    </row>
    <row r="118" spans="1:11" ht="15.75">
      <c r="A118" s="52"/>
      <c r="B118" s="41" t="s">
        <v>74</v>
      </c>
      <c r="C118" s="35" t="s">
        <v>18</v>
      </c>
      <c r="D118" s="53">
        <v>2</v>
      </c>
      <c r="E118" s="27"/>
      <c r="F118" s="53"/>
      <c r="G118" s="29">
        <f t="shared" si="3"/>
        <v>0.7</v>
      </c>
      <c r="H118" s="40">
        <f t="shared" si="2"/>
        <v>0.7</v>
      </c>
      <c r="I118" s="46"/>
      <c r="J118" s="62">
        <v>44788</v>
      </c>
      <c r="K118" s="28" t="s">
        <v>100</v>
      </c>
    </row>
    <row r="119" spans="1:11" ht="15.75">
      <c r="A119" s="52"/>
      <c r="B119" s="41" t="s">
        <v>72</v>
      </c>
      <c r="C119" s="35" t="s">
        <v>18</v>
      </c>
      <c r="D119" s="53">
        <v>2</v>
      </c>
      <c r="E119" s="27"/>
      <c r="F119" s="53"/>
      <c r="G119" s="29">
        <f t="shared" si="3"/>
        <v>0.7</v>
      </c>
      <c r="H119" s="40">
        <f t="shared" si="2"/>
        <v>0.7</v>
      </c>
      <c r="I119" s="46"/>
      <c r="J119" s="62">
        <v>44788</v>
      </c>
      <c r="K119" s="28" t="s">
        <v>100</v>
      </c>
    </row>
    <row r="120" spans="1:11" ht="15.75">
      <c r="A120" s="52"/>
      <c r="B120" s="41" t="s">
        <v>77</v>
      </c>
      <c r="C120" s="35" t="s">
        <v>18</v>
      </c>
      <c r="D120" s="53">
        <v>2</v>
      </c>
      <c r="E120" s="27"/>
      <c r="F120" s="53"/>
      <c r="G120" s="29">
        <f t="shared" si="3"/>
        <v>0.7</v>
      </c>
      <c r="H120" s="40">
        <f t="shared" si="2"/>
        <v>0.7</v>
      </c>
      <c r="I120" s="46"/>
      <c r="J120" s="62">
        <v>44788</v>
      </c>
      <c r="K120" s="28" t="s">
        <v>100</v>
      </c>
    </row>
    <row r="121" spans="1:11" ht="15.75">
      <c r="A121" s="52"/>
      <c r="B121" s="41" t="s">
        <v>57</v>
      </c>
      <c r="C121" s="35" t="s">
        <v>18</v>
      </c>
      <c r="D121" s="53">
        <v>1</v>
      </c>
      <c r="E121" s="27"/>
      <c r="F121" s="53"/>
      <c r="G121" s="29">
        <f t="shared" si="3"/>
        <v>0.35</v>
      </c>
      <c r="H121" s="40">
        <f t="shared" si="2"/>
        <v>0.35</v>
      </c>
      <c r="I121" s="46"/>
      <c r="J121" s="62">
        <v>44788</v>
      </c>
      <c r="K121" s="28" t="s">
        <v>100</v>
      </c>
    </row>
    <row r="122" spans="1:11" ht="15.75">
      <c r="A122" s="52"/>
      <c r="B122" s="41" t="s">
        <v>98</v>
      </c>
      <c r="C122" s="35" t="s">
        <v>18</v>
      </c>
      <c r="D122" s="53">
        <v>3</v>
      </c>
      <c r="E122" s="27"/>
      <c r="F122" s="53"/>
      <c r="G122" s="29">
        <f t="shared" si="3"/>
        <v>1.0499999999999998</v>
      </c>
      <c r="H122" s="40">
        <f t="shared" si="2"/>
        <v>1.0499999999999998</v>
      </c>
      <c r="I122" s="46"/>
      <c r="J122" s="62">
        <v>44788</v>
      </c>
      <c r="K122" s="28" t="s">
        <v>100</v>
      </c>
    </row>
    <row r="123" spans="1:11" ht="15.75">
      <c r="A123" s="52"/>
      <c r="B123" s="41" t="s">
        <v>80</v>
      </c>
      <c r="C123" s="35" t="s">
        <v>18</v>
      </c>
      <c r="D123" s="53">
        <v>3</v>
      </c>
      <c r="E123" s="27"/>
      <c r="F123" s="53"/>
      <c r="G123" s="29">
        <f t="shared" si="3"/>
        <v>1.0499999999999998</v>
      </c>
      <c r="H123" s="29">
        <f t="shared" si="2"/>
        <v>1.0499999999999998</v>
      </c>
      <c r="I123" s="46"/>
      <c r="J123" s="62">
        <v>44788</v>
      </c>
      <c r="K123" s="28" t="s">
        <v>100</v>
      </c>
    </row>
    <row r="124" spans="1:11" ht="15.75">
      <c r="A124" s="30" t="s">
        <v>37</v>
      </c>
      <c r="B124" s="31" t="s">
        <v>126</v>
      </c>
      <c r="C124" s="32" t="s">
        <v>101</v>
      </c>
      <c r="D124" s="33">
        <v>0</v>
      </c>
      <c r="E124" s="33"/>
      <c r="F124" s="33"/>
      <c r="G124" s="34">
        <v>0</v>
      </c>
      <c r="H124" s="34">
        <f>G124</f>
        <v>0</v>
      </c>
      <c r="I124" s="46"/>
      <c r="J124" s="62"/>
      <c r="K124" s="38"/>
    </row>
    <row r="125" spans="1:11" ht="15.75">
      <c r="A125" s="30" t="s">
        <v>38</v>
      </c>
      <c r="B125" s="31" t="s">
        <v>39</v>
      </c>
      <c r="C125" s="32" t="s">
        <v>19</v>
      </c>
      <c r="D125" s="33">
        <v>0</v>
      </c>
      <c r="E125" s="33"/>
      <c r="F125" s="33"/>
      <c r="G125" s="34">
        <v>0</v>
      </c>
      <c r="H125" s="22">
        <v>0</v>
      </c>
      <c r="I125" s="46" t="s">
        <v>20</v>
      </c>
      <c r="J125" s="25"/>
      <c r="K125" s="38"/>
    </row>
    <row r="126" spans="1:11" ht="17.25" customHeight="1">
      <c r="A126" s="30" t="s">
        <v>40</v>
      </c>
      <c r="B126" s="31" t="s">
        <v>41</v>
      </c>
      <c r="C126" s="32" t="s">
        <v>21</v>
      </c>
      <c r="D126" s="33">
        <v>0</v>
      </c>
      <c r="E126" s="33"/>
      <c r="F126" s="33"/>
      <c r="G126" s="34">
        <v>0</v>
      </c>
      <c r="H126" s="22">
        <v>0</v>
      </c>
      <c r="I126" s="46"/>
      <c r="J126" s="46"/>
      <c r="K126" s="28"/>
    </row>
    <row r="127" spans="1:11" s="74" customFormat="1" ht="31.5">
      <c r="A127" s="59">
        <v>24</v>
      </c>
      <c r="B127" s="60" t="s">
        <v>127</v>
      </c>
      <c r="C127" s="59" t="s">
        <v>15</v>
      </c>
      <c r="D127" s="75">
        <v>0</v>
      </c>
      <c r="E127" s="75"/>
      <c r="F127" s="75"/>
      <c r="G127" s="76">
        <v>0</v>
      </c>
      <c r="H127" s="75">
        <v>0</v>
      </c>
      <c r="I127" s="72"/>
      <c r="J127" s="73"/>
      <c r="K127" s="26"/>
    </row>
    <row r="128" spans="1:11" ht="15.75">
      <c r="A128" s="30" t="s">
        <v>42</v>
      </c>
      <c r="B128" s="31" t="s">
        <v>128</v>
      </c>
      <c r="C128" s="32" t="s">
        <v>15</v>
      </c>
      <c r="D128" s="33">
        <v>0</v>
      </c>
      <c r="E128" s="33"/>
      <c r="F128" s="33"/>
      <c r="G128" s="34">
        <v>0</v>
      </c>
      <c r="H128" s="22">
        <v>0</v>
      </c>
      <c r="I128" s="46"/>
      <c r="J128" s="46"/>
      <c r="K128" s="38"/>
    </row>
    <row r="129" spans="1:11" ht="15.75">
      <c r="A129" s="30"/>
      <c r="B129" s="31"/>
      <c r="C129" s="32"/>
      <c r="D129" s="33"/>
      <c r="E129" s="33"/>
      <c r="F129" s="33"/>
      <c r="G129" s="34"/>
      <c r="H129" s="22"/>
      <c r="I129" s="46"/>
      <c r="J129" s="46"/>
      <c r="K129" s="38"/>
    </row>
    <row r="130" spans="1:11">
      <c r="A130" s="38"/>
      <c r="B130" s="84" t="s">
        <v>43</v>
      </c>
      <c r="C130" s="37" t="s">
        <v>44</v>
      </c>
      <c r="D130" s="22">
        <v>44</v>
      </c>
      <c r="E130" s="39"/>
      <c r="F130" s="39"/>
      <c r="G130" s="29"/>
      <c r="H130" s="39"/>
      <c r="I130" s="46"/>
      <c r="J130" s="46"/>
      <c r="K130" s="28"/>
    </row>
    <row r="131" spans="1:11">
      <c r="A131" s="38"/>
      <c r="B131" s="84" t="s">
        <v>85</v>
      </c>
      <c r="C131" s="37" t="s">
        <v>45</v>
      </c>
      <c r="D131" s="22">
        <f>H131</f>
        <v>478.57000000000005</v>
      </c>
      <c r="E131" s="39"/>
      <c r="F131" s="39"/>
      <c r="G131" s="34">
        <f>G128+G127+G126+G125+G124+G84+G83+G82+G76+G75+G74+G73+G72+G71+G26+G25+G24+G23+G22+G21+G18+G17+G16+G15+G14</f>
        <v>478.57000000000005</v>
      </c>
      <c r="H131" s="34">
        <f>H128+H127+H126+H125+H124+H84+H83+H82+H76+H75+H74+H73+H72+H71+H26+H25+H24+H23+H22+H21+H18+H17+H16+H15+H14</f>
        <v>478.57000000000005</v>
      </c>
      <c r="I131" s="46"/>
      <c r="J131" s="46"/>
      <c r="K131" s="28"/>
    </row>
    <row r="132" spans="1:11">
      <c r="A132" s="38"/>
      <c r="B132" s="85" t="s">
        <v>86</v>
      </c>
      <c r="C132" s="37" t="s">
        <v>87</v>
      </c>
      <c r="D132" s="33">
        <v>43.3</v>
      </c>
      <c r="E132" s="27"/>
      <c r="F132" s="27"/>
      <c r="G132" s="34"/>
      <c r="H132" s="34"/>
      <c r="I132" s="46"/>
      <c r="J132" s="46"/>
      <c r="K132" s="28"/>
    </row>
    <row r="133" spans="1:11">
      <c r="A133" s="38"/>
      <c r="B133" s="79" t="s">
        <v>137</v>
      </c>
      <c r="C133" s="80" t="s">
        <v>138</v>
      </c>
      <c r="D133" s="33"/>
      <c r="E133" s="27"/>
      <c r="F133" s="27"/>
      <c r="G133" s="33"/>
      <c r="H133" s="33"/>
      <c r="I133" s="46"/>
      <c r="J133" s="46"/>
      <c r="K133" s="28"/>
    </row>
    <row r="134" spans="1:11">
      <c r="A134" s="38"/>
      <c r="B134" s="81" t="s">
        <v>139</v>
      </c>
      <c r="C134" s="82" t="s">
        <v>138</v>
      </c>
      <c r="D134" s="33"/>
      <c r="E134" s="27"/>
      <c r="F134" s="27"/>
      <c r="G134" s="33"/>
      <c r="H134" s="33"/>
      <c r="I134" s="46"/>
      <c r="J134" s="46"/>
      <c r="K134" s="28"/>
    </row>
    <row r="135" spans="1:11">
      <c r="A135" s="38"/>
      <c r="B135" s="81" t="s">
        <v>140</v>
      </c>
      <c r="C135" s="83" t="s">
        <v>138</v>
      </c>
      <c r="D135" s="33"/>
      <c r="E135" s="27"/>
      <c r="F135" s="27"/>
      <c r="G135" s="33"/>
      <c r="H135" s="33"/>
      <c r="I135" s="46"/>
      <c r="J135" s="46"/>
      <c r="K135" s="28"/>
    </row>
    <row r="136" spans="1:11">
      <c r="A136" s="38"/>
      <c r="B136" s="81" t="s">
        <v>141</v>
      </c>
      <c r="C136" s="82" t="s">
        <v>142</v>
      </c>
      <c r="D136" s="33"/>
      <c r="E136" s="27"/>
      <c r="F136" s="27"/>
      <c r="G136" s="33"/>
      <c r="H136" s="33"/>
      <c r="I136" s="46"/>
      <c r="J136" s="46"/>
      <c r="K136" s="28"/>
    </row>
    <row r="137" spans="1:11" ht="15.75">
      <c r="A137" s="38"/>
      <c r="B137" s="54"/>
      <c r="C137" s="37"/>
      <c r="D137" s="33"/>
      <c r="E137" s="27"/>
      <c r="F137" s="27"/>
      <c r="G137" s="33"/>
      <c r="H137" s="33"/>
      <c r="I137" s="46"/>
      <c r="J137" s="46"/>
      <c r="K137" s="28"/>
    </row>
    <row r="138" spans="1:11">
      <c r="D138" s="77"/>
      <c r="H138" s="77"/>
    </row>
    <row r="140" spans="1:11">
      <c r="B140" s="61" t="s">
        <v>102</v>
      </c>
    </row>
    <row r="141" spans="1:11">
      <c r="B141" s="61" t="s">
        <v>103</v>
      </c>
    </row>
    <row r="156" ht="14.25" customHeight="1"/>
  </sheetData>
  <mergeCells count="19">
    <mergeCell ref="I11:I12"/>
    <mergeCell ref="J11:J12"/>
    <mergeCell ref="K11:K12"/>
    <mergeCell ref="A7:K7"/>
    <mergeCell ref="B8:K8"/>
    <mergeCell ref="B9:K9"/>
    <mergeCell ref="C10:E10"/>
    <mergeCell ref="A11:A12"/>
    <mergeCell ref="B11:B12"/>
    <mergeCell ref="C11:C12"/>
    <mergeCell ref="D11:D12"/>
    <mergeCell ref="E11:G11"/>
    <mergeCell ref="H11:H12"/>
    <mergeCell ref="A6:K6"/>
    <mergeCell ref="A1:B1"/>
    <mergeCell ref="A2:B2"/>
    <mergeCell ref="A3:B3"/>
    <mergeCell ref="A4:B4"/>
    <mergeCell ref="C5:F5"/>
  </mergeCells>
  <pageMargins left="0.7" right="0.7" top="0.75" bottom="0.75" header="0.3" footer="0.3"/>
  <pageSetup paperSize="9" scale="71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изменениями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2013-06-17T10:15:49Z</cp:lastPrinted>
  <dcterms:created xsi:type="dcterms:W3CDTF">2006-09-28T05:33:49Z</dcterms:created>
  <dcterms:modified xsi:type="dcterms:W3CDTF">2022-05-18T10:22:13Z</dcterms:modified>
</cp:coreProperties>
</file>