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10-1" sheetId="70" r:id="rId1"/>
  </sheets>
  <calcPr calcId="124519" calcOnSave="0"/>
</workbook>
</file>

<file path=xl/calcChain.xml><?xml version="1.0" encoding="utf-8"?>
<calcChain xmlns="http://schemas.openxmlformats.org/spreadsheetml/2006/main">
  <c r="E37" i="70"/>
  <c r="D34"/>
  <c r="C34"/>
  <c r="C33"/>
  <c r="D33" s="1"/>
  <c r="D32"/>
  <c r="C32"/>
  <c r="D30"/>
  <c r="D37" s="1"/>
  <c r="D29"/>
  <c r="C29" s="1"/>
  <c r="D28"/>
  <c r="C28" s="1"/>
  <c r="D27"/>
  <c r="C27" s="1"/>
  <c r="E26"/>
  <c r="D26"/>
  <c r="C26" s="1"/>
  <c r="D24"/>
  <c r="C24" s="1"/>
  <c r="D23"/>
  <c r="C23" s="1"/>
  <c r="D21"/>
  <c r="C21" s="1"/>
  <c r="D16"/>
  <c r="D17" s="1"/>
  <c r="D15"/>
  <c r="C35" s="1"/>
  <c r="D35" s="1"/>
  <c r="C30" l="1"/>
  <c r="C37" s="1"/>
</calcChain>
</file>

<file path=xl/sharedStrings.xml><?xml version="1.0" encoding="utf-8"?>
<sst xmlns="http://schemas.openxmlformats.org/spreadsheetml/2006/main" count="47" uniqueCount="44">
  <si>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</si>
  <si>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</si>
  <si>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</si>
  <si>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</si>
  <si>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</si>
  <si>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</si>
  <si>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</si>
  <si>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</si>
  <si>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</si>
  <si>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</si>
  <si>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</si>
  <si>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</si>
  <si>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</si>
  <si>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</si>
  <si>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</si>
  <si>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</si>
  <si>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</si>
  <si>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</si>
  <si>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</si>
  <si>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</si>
  <si>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</si>
  <si>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</si>
  <si>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</si>
  <si>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</si>
  <si>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</si>
  <si>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</si>
  <si>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</si>
  <si>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</si>
  <si>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</si>
  <si>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</si>
  <si>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</si>
  <si>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</si>
  <si>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</si>
  <si>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</si>
  <si>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от "01" января 2016г.</t>
  </si>
  <si>
    <t>3.1</t>
  </si>
  <si>
    <t>3.2</t>
  </si>
  <si>
    <t>5</t>
  </si>
  <si>
    <t>5.1</t>
  </si>
  <si>
    <t>5.2</t>
  </si>
  <si>
    <t>5.3</t>
  </si>
  <si>
    <t>5.4</t>
  </si>
  <si>
    <t>НПО "Центральный" дом № 1 микрорайон № 10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</si>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</sst>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0" sqref="B3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34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1" t="s">
        <v>4</v>
      </c>
      <c r="B7" s="21"/>
      <c r="C7" s="21"/>
      <c r="D7" s="21"/>
      <c r="E7" s="21"/>
      <c r="F7" s="19"/>
      <c r="G7" s="19"/>
      <c r="H7" s="1"/>
      <c r="I7" s="1"/>
    </row>
    <row r="8" spans="1:9">
      <c r="A8" s="21" t="s">
        <v>42</v>
      </c>
      <c r="B8" s="21"/>
      <c r="C8" s="21"/>
      <c r="D8" s="21"/>
      <c r="E8" s="21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987.3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20">
        <v>23.19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23</v>
      </c>
      <c r="C15" s="8"/>
      <c r="D15" s="14">
        <f>D11*D10*12</f>
        <v>274745.84400000004</v>
      </c>
      <c r="E15" s="1"/>
      <c r="F15" s="1"/>
      <c r="G15" s="1"/>
      <c r="H15" s="1"/>
      <c r="I15" s="1"/>
    </row>
    <row r="16" spans="1:9">
      <c r="A16" s="1"/>
      <c r="B16" s="8" t="s">
        <v>26</v>
      </c>
      <c r="C16" s="8"/>
      <c r="D16" s="14">
        <f>D15</f>
        <v>274745.84400000004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274745.84400000004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8">
        <v>2</v>
      </c>
      <c r="B21" s="12" t="s">
        <v>27</v>
      </c>
      <c r="C21" s="15">
        <f>D21*3</f>
        <v>68686.46100000001</v>
      </c>
      <c r="D21" s="14">
        <f>E21*D10</f>
        <v>22895.487000000001</v>
      </c>
      <c r="E21" s="14">
        <v>23.19</v>
      </c>
      <c r="F21" s="1"/>
      <c r="G21" s="1"/>
      <c r="H21" s="1"/>
      <c r="I21" s="1"/>
    </row>
    <row r="22" spans="1:9">
      <c r="A22" s="8"/>
      <c r="B22" s="12" t="s">
        <v>32</v>
      </c>
      <c r="C22" s="15"/>
      <c r="D22" s="14"/>
      <c r="E22" s="15"/>
      <c r="F22" s="1"/>
      <c r="G22" s="1"/>
      <c r="H22" s="1"/>
      <c r="I22" s="1"/>
    </row>
    <row r="23" spans="1:9">
      <c r="A23" s="10" t="s">
        <v>28</v>
      </c>
      <c r="B23" s="8" t="s">
        <v>29</v>
      </c>
      <c r="C23" s="14">
        <f>D23*9</f>
        <v>37853.081999999995</v>
      </c>
      <c r="D23" s="14">
        <f>E23*D10</f>
        <v>4205.8979999999992</v>
      </c>
      <c r="E23" s="15">
        <v>4.26</v>
      </c>
      <c r="F23" s="1"/>
      <c r="G23" s="1"/>
      <c r="H23" s="1"/>
      <c r="I23" s="1"/>
    </row>
    <row r="24" spans="1:9" ht="29.25">
      <c r="A24" s="8">
        <v>3</v>
      </c>
      <c r="B24" s="9" t="s">
        <v>33</v>
      </c>
      <c r="C24" s="14">
        <f>D24*9</f>
        <v>126976.65299999998</v>
      </c>
      <c r="D24" s="14">
        <f>E24*D10</f>
        <v>14108.516999999998</v>
      </c>
      <c r="E24" s="15">
        <v>14.29</v>
      </c>
      <c r="F24" s="1"/>
      <c r="G24" s="1"/>
      <c r="H24" s="1"/>
      <c r="I24" s="1"/>
    </row>
    <row r="25" spans="1:9">
      <c r="A25" s="8"/>
      <c r="B25" s="12" t="s">
        <v>32</v>
      </c>
      <c r="C25" s="14"/>
      <c r="D25" s="14"/>
      <c r="E25" s="15"/>
      <c r="F25" s="1"/>
      <c r="G25" s="16"/>
      <c r="H25" s="1"/>
      <c r="I25" s="1"/>
    </row>
    <row r="26" spans="1:9">
      <c r="A26" s="10" t="s">
        <v>35</v>
      </c>
      <c r="B26" s="8" t="s">
        <v>25</v>
      </c>
      <c r="C26" s="14">
        <f>D26*9</f>
        <v>21858.822</v>
      </c>
      <c r="D26" s="14">
        <f>E26*D10</f>
        <v>2428.7579999999998</v>
      </c>
      <c r="E26" s="15">
        <f>1.48+0.98</f>
        <v>2.46</v>
      </c>
      <c r="F26" s="1"/>
      <c r="G26" s="1"/>
      <c r="H26" s="1"/>
      <c r="I26" s="1"/>
    </row>
    <row r="27" spans="1:9">
      <c r="A27" s="10" t="s">
        <v>36</v>
      </c>
      <c r="B27" s="8" t="s">
        <v>17</v>
      </c>
      <c r="C27" s="14">
        <f>D27*9</f>
        <v>888.57</v>
      </c>
      <c r="D27" s="14">
        <f>E27*D10</f>
        <v>98.73</v>
      </c>
      <c r="E27" s="15">
        <v>0.1</v>
      </c>
      <c r="F27" s="1"/>
      <c r="G27" s="1"/>
      <c r="H27" s="1"/>
      <c r="I27" s="1"/>
    </row>
    <row r="28" spans="1:9">
      <c r="A28" s="10" t="s">
        <v>36</v>
      </c>
      <c r="B28" s="8" t="s">
        <v>30</v>
      </c>
      <c r="C28" s="14">
        <f>D28*9</f>
        <v>38297.366999999991</v>
      </c>
      <c r="D28" s="14">
        <f>E28*D10</f>
        <v>4255.262999999999</v>
      </c>
      <c r="E28" s="15">
        <v>4.3099999999999996</v>
      </c>
      <c r="F28" s="1"/>
      <c r="G28" s="16"/>
      <c r="H28" s="1"/>
      <c r="I28" s="1"/>
    </row>
    <row r="29" spans="1:9">
      <c r="A29" s="10" t="s">
        <v>18</v>
      </c>
      <c r="B29" s="8" t="s">
        <v>22</v>
      </c>
      <c r="C29" s="15">
        <f>D29*9</f>
        <v>65931.894</v>
      </c>
      <c r="D29" s="14">
        <f>E29*D10</f>
        <v>7325.7659999999996</v>
      </c>
      <c r="E29" s="15">
        <v>7.42</v>
      </c>
      <c r="F29" s="1"/>
      <c r="G29" s="1"/>
      <c r="H29" s="1"/>
      <c r="I29" s="1"/>
    </row>
    <row r="30" spans="1:9" ht="29.25">
      <c r="A30" s="10" t="s">
        <v>37</v>
      </c>
      <c r="B30" s="22" t="s">
        <v>43</v>
      </c>
      <c r="C30" s="14">
        <f>D30*9</f>
        <v>41229.647999999994</v>
      </c>
      <c r="D30" s="14">
        <f>E30*D10</f>
        <v>4581.0719999999992</v>
      </c>
      <c r="E30" s="14">
        <v>4.6399999999999997</v>
      </c>
      <c r="F30" s="1"/>
      <c r="G30" s="1"/>
      <c r="H30" s="1"/>
      <c r="I30" s="1"/>
    </row>
    <row r="31" spans="1:9">
      <c r="A31" s="10"/>
      <c r="B31" s="12" t="s">
        <v>32</v>
      </c>
      <c r="C31" s="14"/>
      <c r="D31" s="14"/>
      <c r="E31" s="14"/>
      <c r="F31" s="16"/>
      <c r="G31" s="16"/>
      <c r="H31" s="1"/>
      <c r="I31" s="1"/>
    </row>
    <row r="32" spans="1:9">
      <c r="A32" s="10" t="s">
        <v>38</v>
      </c>
      <c r="B32" s="8" t="s">
        <v>19</v>
      </c>
      <c r="C32" s="15">
        <f>35254.6/36</f>
        <v>979.29444444444437</v>
      </c>
      <c r="D32" s="14">
        <f>C32/12</f>
        <v>81.607870370370364</v>
      </c>
      <c r="E32" s="14">
        <v>0.44</v>
      </c>
      <c r="F32" s="1"/>
      <c r="G32" s="16"/>
      <c r="H32" s="1"/>
      <c r="I32" s="1"/>
    </row>
    <row r="33" spans="1:9">
      <c r="A33" s="10" t="s">
        <v>39</v>
      </c>
      <c r="B33" s="8" t="s">
        <v>31</v>
      </c>
      <c r="C33" s="15">
        <f>95000.82/36</f>
        <v>2638.9116666666669</v>
      </c>
      <c r="D33" s="14">
        <f>C33/3</f>
        <v>879.63722222222225</v>
      </c>
      <c r="E33" s="14">
        <v>0.39</v>
      </c>
      <c r="F33" s="1"/>
      <c r="G33" s="1"/>
      <c r="H33" s="1"/>
      <c r="I33" s="1"/>
    </row>
    <row r="34" spans="1:9">
      <c r="A34" s="10" t="s">
        <v>40</v>
      </c>
      <c r="B34" s="11" t="s">
        <v>20</v>
      </c>
      <c r="C34" s="15">
        <f>316458.39/36</f>
        <v>8790.5108333333337</v>
      </c>
      <c r="D34" s="14">
        <f>C34/3-0.48</f>
        <v>2929.6902777777777</v>
      </c>
      <c r="E34" s="14">
        <v>3.92</v>
      </c>
      <c r="F34" s="1"/>
      <c r="G34" s="16"/>
      <c r="H34" s="1"/>
      <c r="I34" s="1"/>
    </row>
    <row r="35" spans="1:9">
      <c r="A35" s="10" t="s">
        <v>41</v>
      </c>
      <c r="B35" s="8" t="s">
        <v>24</v>
      </c>
      <c r="C35" s="15">
        <f>D15*3%</f>
        <v>8242.375320000001</v>
      </c>
      <c r="D35" s="14">
        <f>C35/3</f>
        <v>2747.4584400000003</v>
      </c>
      <c r="E35" s="14">
        <v>0.7</v>
      </c>
      <c r="F35" s="1"/>
      <c r="G35" s="1"/>
      <c r="H35" s="1"/>
      <c r="I35" s="1"/>
    </row>
    <row r="36" spans="1:9">
      <c r="A36" s="10"/>
      <c r="B36" s="8"/>
      <c r="C36" s="14"/>
      <c r="D36" s="14"/>
      <c r="E36" s="14"/>
      <c r="F36" s="1"/>
      <c r="G36" s="1"/>
      <c r="H36" s="1"/>
      <c r="I36" s="1"/>
    </row>
    <row r="37" spans="1:9">
      <c r="A37" s="17"/>
      <c r="B37" s="12" t="s">
        <v>21</v>
      </c>
      <c r="C37" s="18">
        <f>C23+C24+C30+C21</f>
        <v>274745.84399999998</v>
      </c>
      <c r="D37" s="18">
        <f>D30+D23+D24</f>
        <v>22895.486999999994</v>
      </c>
      <c r="E37" s="18">
        <f>E23+E24+E30</f>
        <v>23.189999999999998</v>
      </c>
      <c r="F37" s="1"/>
      <c r="G37" s="1"/>
      <c r="H37" s="1"/>
      <c r="I37" s="1"/>
    </row>
    <row r="38" spans="1:9">
      <c r="A38" s="4"/>
      <c r="B38" s="1"/>
      <c r="C38" s="1"/>
      <c r="D38" s="1"/>
      <c r="E38" s="1"/>
      <c r="F38" s="1"/>
      <c r="G38" s="1"/>
      <c r="H38" s="1"/>
      <c r="I38" s="1"/>
    </row>
    <row r="39" spans="1:9">
      <c r="A39" s="4"/>
      <c r="B39" s="1"/>
      <c r="C39" s="16"/>
      <c r="D39" s="1"/>
      <c r="E39" s="16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2018-01-19T06:32:19Z</dcterms:modified>
</cp:coreProperties>
</file>