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869"/>
  </bookViews>
  <sheets>
    <sheet name="2-8" sheetId="41" r:id="rId1"/>
  </sheets>
  <calcPr calcId="124519" calcOnSave="0"/>
</workbook>
</file>

<file path=xl/calcChain.xml><?xml version="1.0" encoding="utf-8"?>
<calcChain xmlns="http://schemas.openxmlformats.org/spreadsheetml/2006/main">
  <c r="D36" i="41"/>
  <c r="C36"/>
  <c r="D35"/>
  <c r="C35"/>
  <c r="C34"/>
  <c r="D34" s="1"/>
  <c r="D33"/>
  <c r="C33"/>
  <c r="E31"/>
  <c r="C31" s="1"/>
  <c r="D31"/>
  <c r="D30"/>
  <c r="D38" s="1"/>
  <c r="C30"/>
  <c r="E29"/>
  <c r="D29" s="1"/>
  <c r="C29" s="1"/>
  <c r="D28"/>
  <c r="C28"/>
  <c r="D27"/>
  <c r="C27" s="1"/>
  <c r="E25"/>
  <c r="D25" s="1"/>
  <c r="C25" s="1"/>
  <c r="C38" s="1"/>
  <c r="D24"/>
  <c r="C24"/>
  <c r="D23"/>
  <c r="C23"/>
  <c r="E21"/>
  <c r="D21"/>
  <c r="C21" s="1"/>
  <c r="D15"/>
  <c r="D16" s="1"/>
  <c r="D17" s="1"/>
  <c r="E38" l="1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<sst xmlns="http://schemas.openxmlformats.org/spreadsheetml/2006/main" count="50" uniqueCount="44">
  <si>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</si>
  <si>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</si>
  <si>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</si>
  <si>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</si>
  <si>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</si>
  <si>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</si>
  <si>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</si>
  <si>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</si>
  <si>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</si>
  <si>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</si>
  <si>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</si>
  <si>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</si>
  <si>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</si>
  <si>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</si>
  <si>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</si>
  <si>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</si>
  <si>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</si>
  <si>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</si>
  <si>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</si>
  <si>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</si>
  <si>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</si>
  <si>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</si>
  <si>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</si>
  <si>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</si>
  <si>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</si>
  <si>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</si>
  <si>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</si>
  <si>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</si>
  <si>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</si>
  <si>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</si>
  <si>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</si>
  <si>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</si>
  <si>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</si>
  <si>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</si>
  <si>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</si>
  <si>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</si>
  <si>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</si>
  <si>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</si>
  <si>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</si>
  <si>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</si>
  <si>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 xml:space="preserve">Начислено за 2017г. </t>
  </si>
  <si>
    <t>от "01" ноября 2017г.</t>
  </si>
  <si>
    <t>НПО "Центральный" дом № 8 микрорайон №  2 2017г.</t>
  </si>
  <si>
    <t>Расходы, связанные с организацией обслуживания жилого дома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</si>
</sst>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22" workbookViewId="0">
      <selection activeCell="B31" sqref="B31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41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2" t="s">
        <v>4</v>
      </c>
      <c r="B7" s="22"/>
      <c r="C7" s="22"/>
      <c r="D7" s="22"/>
      <c r="E7" s="22"/>
      <c r="F7" s="19"/>
      <c r="G7" s="19"/>
      <c r="H7" s="1"/>
      <c r="I7" s="1"/>
    </row>
    <row r="8" spans="1:9">
      <c r="A8" s="22" t="s">
        <v>42</v>
      </c>
      <c r="B8" s="22"/>
      <c r="C8" s="22"/>
      <c r="D8" s="22"/>
      <c r="E8" s="22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901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29.5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40</v>
      </c>
      <c r="C15" s="8"/>
      <c r="D15" s="14">
        <f>D11*D10*D12</f>
        <v>53159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53159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53159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7" t="s">
        <v>27</v>
      </c>
      <c r="B21" s="12" t="s">
        <v>26</v>
      </c>
      <c r="C21" s="21">
        <f>D21*D12</f>
        <v>16416.219999999998</v>
      </c>
      <c r="D21" s="18">
        <f>E21*D10</f>
        <v>8208.1099999999988</v>
      </c>
      <c r="E21" s="18">
        <f>E23+E24</f>
        <v>9.11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8541.48</v>
      </c>
      <c r="D23" s="14">
        <f>E23*D10</f>
        <v>4270.74</v>
      </c>
      <c r="E23" s="15">
        <v>4.74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D24*D12</f>
        <v>7874.74</v>
      </c>
      <c r="D24" s="14">
        <f>E24*D10</f>
        <v>3937.37</v>
      </c>
      <c r="E24" s="15">
        <v>4.37</v>
      </c>
      <c r="F24" s="1"/>
      <c r="G24" s="1"/>
      <c r="H24" s="1"/>
      <c r="I24" s="1"/>
    </row>
    <row r="25" spans="1:9" ht="29.25">
      <c r="A25" s="17" t="s">
        <v>34</v>
      </c>
      <c r="B25" s="9" t="s">
        <v>32</v>
      </c>
      <c r="C25" s="18">
        <f>D25*D12</f>
        <v>13370.84</v>
      </c>
      <c r="D25" s="18">
        <f>E25*D10</f>
        <v>6685.42</v>
      </c>
      <c r="E25" s="21">
        <f>E27+E28+E29</f>
        <v>7.42</v>
      </c>
      <c r="F25" s="1"/>
      <c r="G25" s="16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32598.179999999997</v>
      </c>
      <c r="D27" s="14">
        <f>E27*D10</f>
        <v>3622.0199999999995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405.45000000000005</v>
      </c>
      <c r="D28" s="14">
        <f>E28*D10</f>
        <v>45.050000000000004</v>
      </c>
      <c r="E28" s="15">
        <v>0.05</v>
      </c>
      <c r="F28" s="1"/>
      <c r="G28" s="16"/>
      <c r="H28" s="1"/>
      <c r="I28" s="1"/>
    </row>
    <row r="29" spans="1:9">
      <c r="A29" s="10" t="s">
        <v>37</v>
      </c>
      <c r="B29" s="8" t="s">
        <v>29</v>
      </c>
      <c r="C29" s="14">
        <f>D29*9</f>
        <v>27165.149999999998</v>
      </c>
      <c r="D29" s="14">
        <f>E29*D10</f>
        <v>3018.35</v>
      </c>
      <c r="E29" s="15">
        <f>2.2+1.15</f>
        <v>3.35</v>
      </c>
      <c r="F29" s="1"/>
      <c r="G29" s="1"/>
      <c r="H29" s="1"/>
      <c r="I29" s="1"/>
    </row>
    <row r="30" spans="1:9">
      <c r="A30" s="17" t="s">
        <v>38</v>
      </c>
      <c r="B30" s="12" t="s">
        <v>22</v>
      </c>
      <c r="C30" s="21">
        <f>D30*D12</f>
        <v>12740.140000000001</v>
      </c>
      <c r="D30" s="18">
        <f>E30*D10</f>
        <v>6370.0700000000006</v>
      </c>
      <c r="E30" s="21">
        <v>7.07</v>
      </c>
      <c r="F30" s="1"/>
      <c r="G30" s="1"/>
      <c r="H30" s="1"/>
      <c r="I30" s="1"/>
    </row>
    <row r="31" spans="1:9" ht="28.5">
      <c r="A31" s="17" t="s">
        <v>39</v>
      </c>
      <c r="B31" s="23" t="s">
        <v>43</v>
      </c>
      <c r="C31" s="18">
        <f>E31*D12*D10</f>
        <v>10631.800000000001</v>
      </c>
      <c r="D31" s="18">
        <f>E31*D10</f>
        <v>5315.9000000000005</v>
      </c>
      <c r="E31" s="18">
        <f>E33+E34+E35+E36</f>
        <v>5.9</v>
      </c>
      <c r="F31" s="16"/>
      <c r="G31" s="16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6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C33/D12</f>
        <v>489.64722222222218</v>
      </c>
      <c r="E33" s="14">
        <v>0.45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C34/D12</f>
        <v>1319.4558333333334</v>
      </c>
      <c r="E34" s="14">
        <v>1.42</v>
      </c>
      <c r="F34" s="1"/>
      <c r="G34" s="16"/>
      <c r="H34" s="1"/>
      <c r="I34" s="1"/>
    </row>
    <row r="35" spans="1:9">
      <c r="A35" s="10" t="s">
        <v>37</v>
      </c>
      <c r="B35" s="11" t="s">
        <v>20</v>
      </c>
      <c r="C35" s="15">
        <f>E35*D10*D12</f>
        <v>5387.9800000000005</v>
      </c>
      <c r="D35" s="14">
        <f>D10*E35</f>
        <v>2693.9900000000002</v>
      </c>
      <c r="E35" s="14">
        <v>2.99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1874.0800000000002</v>
      </c>
      <c r="D36" s="14">
        <f>(E36*D10)</f>
        <v>937.04000000000008</v>
      </c>
      <c r="E36" s="14">
        <v>1.04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21</v>
      </c>
      <c r="C38" s="18">
        <f>C25+C30+C31+C24+C23</f>
        <v>53159</v>
      </c>
      <c r="D38" s="18">
        <f>D30+D31+D25+D24+D23</f>
        <v>26579.5</v>
      </c>
      <c r="E38" s="18">
        <f>E25+E24+E30+E31+E23</f>
        <v>29.5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2018-01-19T06:08:19Z</dcterms:modified>
</cp:coreProperties>
</file>