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45" sheetId="47" r:id="rId1"/>
  </sheets>
  <calcPr calcId="124519" calcOnSave="0"/>
</workbook>
</file>

<file path=xl/calcChain.xml><?xml version="1.0" encoding="utf-8"?>
<calcChain xmlns="http://schemas.openxmlformats.org/spreadsheetml/2006/main">
  <c r="E38" i="47"/>
  <c r="C31"/>
  <c r="D36"/>
  <c r="D33"/>
  <c r="D31"/>
  <c r="D30"/>
  <c r="D29"/>
  <c r="D28"/>
  <c r="D27"/>
  <c r="D25"/>
  <c r="D24"/>
  <c r="D23"/>
  <c r="D38"/>
  <c r="C23"/>
  <c r="C24"/>
  <c r="E21"/>
  <c r="E36"/>
  <c r="C36" s="1"/>
  <c r="C34"/>
  <c r="D34" s="1"/>
  <c r="C33"/>
  <c r="C30"/>
  <c r="C29"/>
  <c r="C28"/>
  <c r="C27"/>
  <c r="E25"/>
  <c r="D21"/>
  <c r="C21" s="1"/>
  <c r="D15"/>
  <c r="D16" s="1"/>
  <c r="D17" s="1"/>
  <c r="C25" l="1"/>
  <c r="C38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<sst xmlns="http://schemas.openxmlformats.org/spreadsheetml/2006/main" count="50" uniqueCount="44">
  <si>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</si>
  <si>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</si>
  <si>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</si>
  <si>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</si>
  <si>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</si>
  <si>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</si>
  <si>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</si>
  <si>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</si>
  <si>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</si>
  <si>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</si>
  <si>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</si>
  <si>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</si>
  <si>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</si>
  <si>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</si>
  <si>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</si>
  <si>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</si>
  <si>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</si>
  <si>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</si>
  <si>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</si>
  <si>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</si>
  <si>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</si>
  <si>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</si>
  <si>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</si>
  <si>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</si>
  <si>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</si>
  <si>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</si>
  <si>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</si>
  <si>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</si>
  <si>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</si>
  <si>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</si>
  <si>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</si>
  <si>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</si>
  <si>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</si>
  <si>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</si>
  <si>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</si>
  <si>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</si>
  <si>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</si>
  <si>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</si>
  <si>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</si>
  <si>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</si>
  <si>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45 микрорайон №  3 2017г.</t>
  </si>
  <si>
    <t>Расходы, связанные с организацией обслуживания жилого дома</t>
  </si>
  <si>
    <t xml:space="preserve">Начислено за 2018г. </t>
  </si>
  <si>
    <t>от "31" декабря 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</si>
</sst>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F11" sqref="F1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40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262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23.19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72909.360000000015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72909.360000000015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72909.360000000015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28641.839999999997</v>
      </c>
      <c r="D21" s="18">
        <f>E21*D10</f>
        <v>2386.8199999999997</v>
      </c>
      <c r="E21" s="18">
        <f>E24+E23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D23*D12</f>
        <v>14902.560000000001</v>
      </c>
      <c r="D23" s="14">
        <f>E23*D10</f>
        <v>1241.8800000000001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13739.28</v>
      </c>
      <c r="D24" s="14">
        <f>E24*D10</f>
        <v>1144.94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20121.599999999999</v>
      </c>
      <c r="D25" s="18">
        <f>E25*D10</f>
        <v>1676.8</v>
      </c>
      <c r="E25" s="21">
        <f>E27+E28+E29</f>
        <v>6.3999999999999995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9479.159999999998</v>
      </c>
      <c r="D27" s="14">
        <f>E27*D10</f>
        <v>1053.2399999999998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117.9</v>
      </c>
      <c r="D28" s="14">
        <f>E28*D10</f>
        <v>13.100000000000001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5494.14</v>
      </c>
      <c r="D29" s="14">
        <f>E29*D10</f>
        <v>610.46</v>
      </c>
      <c r="E29" s="15">
        <v>2.33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9589.1999999999989</v>
      </c>
      <c r="D30" s="18">
        <f>E30*D10</f>
        <v>799.09999999999991</v>
      </c>
      <c r="E30" s="21">
        <v>3.05</v>
      </c>
      <c r="F30" s="1"/>
      <c r="G30" s="1"/>
      <c r="H30" s="1"/>
      <c r="I30" s="1"/>
    </row>
    <row r="31" spans="1:9" ht="28.5">
      <c r="A31" s="17" t="s">
        <v>39</v>
      </c>
      <c r="B31" s="22" t="s">
        <v>41</v>
      </c>
      <c r="C31" s="18">
        <f>E31*D12*D10</f>
        <v>14556.720000000001</v>
      </c>
      <c r="D31" s="18">
        <f>E31*D10</f>
        <v>1213.06</v>
      </c>
      <c r="E31" s="18">
        <v>4.63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v>5363.59</v>
      </c>
      <c r="D35" s="14">
        <v>595.95000000000005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2580.991344</v>
      </c>
      <c r="D36" s="14">
        <f>(E36*D10)</f>
        <v>215.08261199999998</v>
      </c>
      <c r="E36" s="14">
        <f>D11*3%*1.18</f>
        <v>0.82092599999999993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C25+C30+C31+C21</f>
        <v>72909.359999999986</v>
      </c>
      <c r="D38" s="18">
        <f>D30+D31+D25+D21</f>
        <v>6075.78</v>
      </c>
      <c r="E38" s="18">
        <f>E21+E25+E30+E31</f>
        <v>23.189999999999998</v>
      </c>
      <c r="F38" s="1"/>
      <c r="G38" s="1"/>
      <c r="H38" s="1"/>
      <c r="I38" s="1"/>
    </row>
    <row r="39" spans="1:9">
      <c r="A39" s="4"/>
      <c r="B39" s="1"/>
      <c r="C39" s="16"/>
      <c r="D39" s="16"/>
      <c r="E39" s="16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2018-02-01T05:31:53Z</dcterms:modified>
</cp:coreProperties>
</file>