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831"/>
  </bookViews>
  <sheets>
    <sheet name="3-8" sheetId="44" r:id="rId1"/>
  </sheets>
  <calcPr calcId="124519" calcOnSave="0"/>
</workbook>
</file>

<file path=xl/calcChain.xml><?xml version="1.0" encoding="utf-8"?>
<calcChain xmlns="http://schemas.openxmlformats.org/spreadsheetml/2006/main">
  <c r="C38" i="44"/>
  <c r="E36"/>
  <c r="D36"/>
  <c r="C36" s="1"/>
  <c r="D34"/>
  <c r="C34"/>
  <c r="D33"/>
  <c r="C33"/>
  <c r="E31"/>
  <c r="C31" s="1"/>
  <c r="D30"/>
  <c r="C30"/>
  <c r="D29"/>
  <c r="C29" s="1"/>
  <c r="E28"/>
  <c r="D28"/>
  <c r="C28" s="1"/>
  <c r="D27"/>
  <c r="C27" s="1"/>
  <c r="E25"/>
  <c r="D25" s="1"/>
  <c r="C25" s="1"/>
  <c r="D24"/>
  <c r="C24"/>
  <c r="D23"/>
  <c r="C23"/>
  <c r="E21"/>
  <c r="D21"/>
  <c r="C21" s="1"/>
  <c r="C35" l="1"/>
  <c r="D31"/>
  <c r="D35" s="1"/>
  <c r="D17" l="1"/>
  <c r="D16"/>
  <c r="D15"/>
  <c r="E38" l="1"/>
  <c r="D38" l="1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<sst xmlns="http://schemas.openxmlformats.org/spreadsheetml/2006/main" count="50" uniqueCount="44">
  <si>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</si>
  <si>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</si>
  <si>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</si>
  <si>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</si>
  <si>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</si>
  <si>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</si>
  <si>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</si>
  <si>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</si>
  <si>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</si>
  <si>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</si>
  <si>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</si>
  <si>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</si>
  <si>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</si>
  <si>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</si>
  <si>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</si>
  <si>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</si>
  <si>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</si>
  <si>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</si>
  <si>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</si>
  <si>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</si>
  <si>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</si>
  <si>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</si>
  <si>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</si>
  <si>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</si>
  <si>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</si>
  <si>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</si>
  <si>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</si>
  <si>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</si>
  <si>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</si>
  <si>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</si>
  <si>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</si>
  <si>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</si>
  <si>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</si>
  <si>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</si>
  <si>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</si>
  <si>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</si>
  <si>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</si>
  <si>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</si>
  <si>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</si>
  <si>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</si>
  <si>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от "31" декабря 2016г.</t>
  </si>
  <si>
    <t>НПО "Центральный" дом № 8 микрорайон №  3 2017г.</t>
  </si>
  <si>
    <t xml:space="preserve">Начислено за 2017г. </t>
  </si>
  <si>
    <t>Расходы, связанные с организацией обслуживания жилого дома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</si>
</sst>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20" workbookViewId="0">
      <selection activeCell="G40" sqref="G40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/>
      <c r="D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40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3" t="s">
        <v>4</v>
      </c>
      <c r="B7" s="23"/>
      <c r="C7" s="23"/>
      <c r="D7" s="23"/>
      <c r="E7" s="23"/>
      <c r="F7" s="19"/>
      <c r="G7" s="19"/>
      <c r="H7" s="1"/>
      <c r="I7" s="1"/>
    </row>
    <row r="8" spans="1:9">
      <c r="A8" s="23" t="s">
        <v>41</v>
      </c>
      <c r="B8" s="23"/>
      <c r="C8" s="23"/>
      <c r="D8" s="23"/>
      <c r="E8" s="23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902.3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42</v>
      </c>
      <c r="C15" s="8"/>
      <c r="D15" s="14">
        <f>D11*D10*D12</f>
        <v>290396.23199999996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290396.23199999996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290396.23199999996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87811.835999999996</v>
      </c>
      <c r="D21" s="18">
        <f>E21*D10</f>
        <v>7317.6529999999993</v>
      </c>
      <c r="E21" s="18">
        <f>E23+E24</f>
        <v>8.11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40495.224000000002</v>
      </c>
      <c r="D23" s="14">
        <f>E23*D10</f>
        <v>3374.6019999999999</v>
      </c>
      <c r="E23" s="15">
        <v>3.74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D24*9</f>
        <v>35487.459000000003</v>
      </c>
      <c r="D24" s="14">
        <f>E24*D10</f>
        <v>3943.0509999999999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67997.327999999994</v>
      </c>
      <c r="D25" s="18">
        <f>E25*D10</f>
        <v>5666.4439999999995</v>
      </c>
      <c r="E25" s="21">
        <f>E27+E28+E29</f>
        <v>6.2799999999999994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32645.213999999996</v>
      </c>
      <c r="D27" s="14">
        <f>E27*D10</f>
        <v>3627.2459999999996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406.03500000000003</v>
      </c>
      <c r="D28" s="14">
        <f>E28*D10</f>
        <v>45.115000000000002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17946.746999999999</v>
      </c>
      <c r="D29" s="14">
        <f>E29*D10</f>
        <v>1994.0829999999999</v>
      </c>
      <c r="E29" s="15">
        <v>2.21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76551.131999999998</v>
      </c>
      <c r="D30" s="18">
        <f>E30*D10</f>
        <v>6379.2609999999995</v>
      </c>
      <c r="E30" s="21">
        <v>7.07</v>
      </c>
      <c r="F30" s="1"/>
      <c r="G30" s="1"/>
      <c r="H30" s="1"/>
      <c r="I30" s="1"/>
    </row>
    <row r="31" spans="1:9" ht="28.5">
      <c r="A31" s="17" t="s">
        <v>39</v>
      </c>
      <c r="B31" s="22" t="s">
        <v>43</v>
      </c>
      <c r="C31" s="18">
        <f>E31*D12*D10</f>
        <v>58029.742612800001</v>
      </c>
      <c r="D31" s="18">
        <f>E31*D10</f>
        <v>4835.8118844000001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C33/9</f>
        <v>108.81049382716049</v>
      </c>
      <c r="E33" s="14">
        <v>0.44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C34/9</f>
        <v>293.21240740740745</v>
      </c>
      <c r="E34" s="14">
        <v>0.39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C31-C33-C34-C36</f>
        <v>44131.50988888889</v>
      </c>
      <c r="D35" s="14">
        <f>D31-D33-D34-D36</f>
        <v>3577.120098765432</v>
      </c>
      <c r="E35" s="14">
        <v>3.58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10280.026612799998</v>
      </c>
      <c r="D36" s="14">
        <f>(E36*D10)</f>
        <v>856.66888439999991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C21+C30+C31+C25+6.19</f>
        <v>290396.22861280001</v>
      </c>
      <c r="D38" s="18">
        <f>D21+D30+D31+0.52+D25</f>
        <v>24199.689884399999</v>
      </c>
      <c r="E38" s="18">
        <f>E21+E30+E31+E25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2018-01-31T09:45:42Z</dcterms:modified>
</cp:coreProperties>
</file>